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28545" windowHeight="11820" tabRatio="692" activeTab="0"/>
  </bookViews>
  <sheets>
    <sheet name="조달 업체별 구매내역서" sheetId="1" r:id="rId1"/>
    <sheet name="학교장터 업체별 구매내역서" sheetId="2" r:id="rId2"/>
  </sheets>
  <externalReferences>
    <externalReference r:id="rId5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'조달 업체별 구매내역서'!$A$1:$G$75</definedName>
    <definedName name="_xlnm.Print_Titles" localSheetId="0">'조달 업체별 구매내역서'!$2:$2</definedName>
  </definedNames>
  <calcPr calcId="145621"/>
</workbook>
</file>

<file path=xl/sharedStrings.xml><?xml version="1.0" encoding="utf-8"?>
<sst xmlns="http://schemas.openxmlformats.org/spreadsheetml/2006/main" count="235" uniqueCount="160">
  <si>
    <t>900(1000)*750(600)
*850(700)</t>
  </si>
  <si>
    <t>건조기</t>
  </si>
  <si>
    <t>NO</t>
  </si>
  <si>
    <t>채고야</t>
  </si>
  <si>
    <t>구츠</t>
  </si>
  <si>
    <t>분무식</t>
  </si>
  <si>
    <t>업체명</t>
  </si>
  <si>
    <t>이중배기후드/필터/방폭등
(튀김솥외)</t>
  </si>
  <si>
    <t xml:space="preserve">단    가 
UNIT PRICE  </t>
  </si>
  <si>
    <t>업체별 학교장터 전자수의 구매 내역서</t>
  </si>
  <si>
    <t>이중배기후드/필터/등
(부침기,렌지)</t>
  </si>
  <si>
    <t>복합소독기
(칼도마,앞치마,고무장갑)</t>
  </si>
  <si>
    <t>12. 아성에스티
에스</t>
  </si>
  <si>
    <t>340*370*1100</t>
  </si>
  <si>
    <t>1800*900*850</t>
  </si>
  <si>
    <t>이중배기후드/필터(오븐)</t>
  </si>
  <si>
    <t>2280*650*830</t>
  </si>
  <si>
    <t>4380*1090*1400</t>
  </si>
  <si>
    <t>1200*750*850</t>
  </si>
  <si>
    <t>1000*600*1900</t>
  </si>
  <si>
    <t>795*730*1790</t>
  </si>
  <si>
    <t>640*850*1830</t>
  </si>
  <si>
    <t>업체별 조달 구매 내역서</t>
  </si>
  <si>
    <t>1200*750*1900</t>
  </si>
  <si>
    <t>가스낮은렌지/코팅삼발이</t>
  </si>
  <si>
    <t>1800*1500*600</t>
  </si>
  <si>
    <t>640*800*1830</t>
  </si>
  <si>
    <t>1500*490*1400</t>
  </si>
  <si>
    <t>이중배기후드/등(국솥)</t>
  </si>
  <si>
    <t>700*600*1900</t>
  </si>
  <si>
    <t>이중배기후드/필터(취사기)</t>
  </si>
  <si>
    <t>6. 하나로오에이
퍼니처</t>
  </si>
  <si>
    <t>700*600*2000</t>
  </si>
  <si>
    <t>1200*1200*600</t>
  </si>
  <si>
    <t>합     계
AMOUNT</t>
  </si>
  <si>
    <t>1500*750*850</t>
  </si>
  <si>
    <t>1050*600*700</t>
  </si>
  <si>
    <t>1900*800*1830</t>
  </si>
  <si>
    <t>이동식스툴테이블/등받이</t>
  </si>
  <si>
    <t>1500*1500*600</t>
  </si>
  <si>
    <t>1900*1900*600</t>
  </si>
  <si>
    <t>규 격
DIMENSION</t>
  </si>
  <si>
    <t>1260*850*1830</t>
  </si>
  <si>
    <t>1200*600*500</t>
  </si>
  <si>
    <t>1800*750*1950</t>
  </si>
  <si>
    <t>1500*750*1900</t>
  </si>
  <si>
    <t>1800*800*1950</t>
  </si>
  <si>
    <t>합            계</t>
  </si>
  <si>
    <t>1. 대성주방</t>
  </si>
  <si>
    <t>수저식판배분대</t>
  </si>
  <si>
    <t>L-900</t>
  </si>
  <si>
    <t>스마트세척기</t>
  </si>
  <si>
    <t>4. 화진정공</t>
  </si>
  <si>
    <t>스텐15m</t>
  </si>
  <si>
    <t>에이치케이</t>
  </si>
  <si>
    <t>다믹서 635</t>
  </si>
  <si>
    <t>식판자동투입기</t>
  </si>
  <si>
    <t>3. 선경산업</t>
  </si>
  <si>
    <t>저울운반차</t>
  </si>
  <si>
    <t>9. 나노전자</t>
  </si>
  <si>
    <t>가정용냉장고</t>
  </si>
  <si>
    <t>잔반처리대</t>
  </si>
  <si>
    <t>300인용</t>
  </si>
  <si>
    <t>냉,온수워터릴</t>
  </si>
  <si>
    <t>추가트롤리</t>
  </si>
  <si>
    <t>다단식선반</t>
  </si>
  <si>
    <t>살균수제조장치</t>
  </si>
  <si>
    <t>수량
Q'TY</t>
  </si>
  <si>
    <t>2. 화진정공</t>
  </si>
  <si>
    <t>과일박피기</t>
  </si>
  <si>
    <t>수저회수차</t>
  </si>
  <si>
    <t>양념분쇄기</t>
  </si>
  <si>
    <t>동방포쎄</t>
  </si>
  <si>
    <t>튀김운반차</t>
  </si>
  <si>
    <t>청소도구소독기</t>
  </si>
  <si>
    <t>600*800</t>
  </si>
  <si>
    <t>254리터</t>
  </si>
  <si>
    <t>선경산업</t>
  </si>
  <si>
    <t>식기회수차</t>
  </si>
  <si>
    <t>양념운반차</t>
  </si>
  <si>
    <t>손소독기</t>
  </si>
  <si>
    <t>스텐곡물받침대</t>
  </si>
  <si>
    <t>배식슬라이드</t>
  </si>
  <si>
    <t>HMV-200</t>
  </si>
  <si>
    <t>화신주방산업</t>
  </si>
  <si>
    <t>태영이앤티</t>
  </si>
  <si>
    <t>16kg</t>
  </si>
  <si>
    <t>엘형운반차</t>
  </si>
  <si>
    <t>나노전자</t>
  </si>
  <si>
    <t>500인용</t>
  </si>
  <si>
    <t>하나로오에이</t>
  </si>
  <si>
    <t>에어커튼/스텐</t>
  </si>
  <si>
    <t>3. 엘지전자</t>
  </si>
  <si>
    <t>대성주방</t>
  </si>
  <si>
    <t>7. 구츠</t>
  </si>
  <si>
    <t>대양에스티</t>
  </si>
  <si>
    <t>냉온정수기</t>
  </si>
  <si>
    <t>엘지전자</t>
  </si>
  <si>
    <t>세탁기/드럼</t>
  </si>
  <si>
    <t>잔반통/걸름망</t>
  </si>
  <si>
    <t>이동식무침기</t>
  </si>
  <si>
    <t>대영이앤비</t>
  </si>
  <si>
    <t>21kg</t>
  </si>
  <si>
    <t>양념류냉장고</t>
  </si>
  <si>
    <t>화진정공</t>
  </si>
  <si>
    <t>과일분할기</t>
  </si>
  <si>
    <t>야채절단기</t>
  </si>
  <si>
    <t>보온배식대</t>
  </si>
  <si>
    <t>11. 에이치케이</t>
  </si>
  <si>
    <t>전기식기소독고/단문형</t>
  </si>
  <si>
    <t>750*450*850</t>
  </si>
  <si>
    <t>1조세정대/스텐배수구</t>
  </si>
  <si>
    <t>600*600*850</t>
  </si>
  <si>
    <t>국보온운반차/전기식</t>
  </si>
  <si>
    <t>800*600*850</t>
  </si>
  <si>
    <t>900*600*900</t>
  </si>
  <si>
    <t>식기건조대/이동식</t>
  </si>
  <si>
    <t>양문형냉장고/유리도어</t>
  </si>
  <si>
    <t>2조세정대/스텐배수구</t>
  </si>
  <si>
    <t>절단기받침대/고정식</t>
  </si>
  <si>
    <t>가스부침기/스텐상판</t>
  </si>
  <si>
    <t>￠490*590</t>
  </si>
  <si>
    <t>음식보냉고/양문형</t>
  </si>
  <si>
    <t>전기식기소독고/양문형</t>
  </si>
  <si>
    <t>900*600*850</t>
  </si>
  <si>
    <t>검수대&amp;작업대/이동식</t>
  </si>
  <si>
    <t>음식보온고/양문형</t>
  </si>
  <si>
    <t>청소용 세정대/1조</t>
  </si>
  <si>
    <t>냉동냉장고/단문형</t>
  </si>
  <si>
    <t>FULL SET</t>
  </si>
  <si>
    <t>HFP-130SP</t>
  </si>
  <si>
    <t>아성에스티
에스</t>
  </si>
  <si>
    <t>450*500*800</t>
  </si>
  <si>
    <t>가스회전식삶음솥</t>
  </si>
  <si>
    <t>장화소독기/12컬레용</t>
  </si>
  <si>
    <t>이중배기후드(세척기)</t>
  </si>
  <si>
    <t>1조세정대/이동식</t>
  </si>
  <si>
    <t>600*750*850</t>
  </si>
  <si>
    <t>칼도마소독조/뚜껑포함</t>
  </si>
  <si>
    <t>505*205*175</t>
  </si>
  <si>
    <t>담금세정대/이동식</t>
  </si>
  <si>
    <t>900*750*850</t>
  </si>
  <si>
    <t>5. 대양에스티</t>
  </si>
  <si>
    <t>10. 엘지전자</t>
  </si>
  <si>
    <t>5. 대영이앤비</t>
  </si>
  <si>
    <t>13. 동방포쎄</t>
  </si>
  <si>
    <t>2. 화신주방산업</t>
  </si>
  <si>
    <t>8. 대영이앤비</t>
  </si>
  <si>
    <t>9. 태영이앤티</t>
  </si>
  <si>
    <t>4. 대영이앤비</t>
  </si>
  <si>
    <t>손세정대/페달식</t>
  </si>
  <si>
    <t>TIE-N20WR</t>
  </si>
  <si>
    <t>6인석/1800*750*730</t>
  </si>
  <si>
    <t>3000(2880)*300(200)</t>
  </si>
  <si>
    <t>가스회전식국&amp;볶음솥
(자동온도조절)</t>
  </si>
  <si>
    <t>1500*750*450(700)</t>
  </si>
  <si>
    <t>4인석/1200*750*730</t>
  </si>
  <si>
    <t>복합소독기
(앞치마,고무장갑,행주)</t>
  </si>
  <si>
    <t>1500*750*800(850)</t>
  </si>
  <si>
    <t>품          명
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</si>
</sst>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1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3"/>
    </font>
    <font>
      <sz val="10"/>
      <color rgb="FF000000"/>
      <name val="함초롬바탕"/>
      <family val="1"/>
    </font>
    <font>
      <sz val="11"/>
      <color rgb="FF000000"/>
      <name val="함초롬바탕"/>
      <family val="1"/>
    </font>
    <font>
      <sz val="9"/>
      <color rgb="FF000000"/>
      <name val="함초롬바탕"/>
      <family val="1"/>
    </font>
    <font>
      <b/>
      <sz val="9"/>
      <color rgb="FF000000"/>
      <name val="함초롬바탕"/>
      <family val="1"/>
    </font>
    <font>
      <b/>
      <sz val="10"/>
      <color rgb="FF000000"/>
      <name val="함초롬바탕"/>
      <family val="1"/>
    </font>
    <font>
      <b/>
      <sz val="24"/>
      <color rgb="FF000000"/>
      <name val="함초롬바탕"/>
      <family val="1"/>
    </font>
    <font>
      <sz val="8"/>
      <name val="돋움"/>
      <family val="3"/>
    </font>
    <font>
      <sz val="10"/>
      <name val="함초롬바탕"/>
      <family val="1"/>
    </font>
    <font>
      <sz val="9"/>
      <name val="함초롬바탕"/>
      <family val="1"/>
    </font>
    <font>
      <sz val="9.5"/>
      <name val="함초롬바탕"/>
      <family val="1"/>
    </font>
    <font>
      <sz val="10"/>
      <color theme="1"/>
      <name val="함초롬바탕"/>
      <family val="1"/>
    </font>
    <font>
      <sz val="9"/>
      <color theme="1"/>
      <name val="함초롬바탕"/>
      <family val="1"/>
    </font>
    <font>
      <sz val="9.5"/>
      <color theme="1"/>
      <name val="함초롬바탕"/>
      <family val="1"/>
    </font>
    <font>
      <b/>
      <sz val="10"/>
      <color theme="1"/>
      <name val="함초롬바탕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ck">
        <color rgb="FF000080"/>
      </left>
      <right style="thin">
        <color rgb="FF000080"/>
      </right>
      <top style="thick">
        <color rgb="FF000080"/>
      </top>
      <bottom style="thick">
        <color rgb="FF000080"/>
      </bottom>
    </border>
    <border>
      <left style="thin">
        <color rgb="FF000080"/>
      </left>
      <right style="thin">
        <color rgb="FF000080"/>
      </right>
      <top style="thick">
        <color rgb="FF000080"/>
      </top>
      <bottom style="thick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/>
      <top/>
      <bottom style="thick">
        <color rgb="FF000080"/>
      </bottom>
    </border>
    <border>
      <left/>
      <right/>
      <top/>
      <bottom style="thick">
        <color rgb="FF000080"/>
      </bottom>
    </border>
    <border>
      <left style="thick">
        <color rgb="FF000080"/>
      </left>
      <right style="thin">
        <color rgb="FF000080"/>
      </right>
      <top style="thick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thick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thick">
        <color rgb="FF000080"/>
      </top>
      <bottom/>
    </border>
    <border>
      <left style="thick">
        <color rgb="FF000080"/>
      </left>
      <right style="thin">
        <color rgb="FF000080"/>
      </right>
      <top style="hair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/>
      <bottom/>
    </border>
    <border>
      <left style="thin">
        <color rgb="FF000080"/>
      </left>
      <right style="thin">
        <color rgb="FF000080"/>
      </right>
      <top/>
      <bottom style="hair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/>
    </border>
    <border>
      <left style="thick">
        <color rgb="FF000080"/>
      </left>
      <right style="thin">
        <color rgb="FF000080"/>
      </right>
      <top style="hair">
        <color rgb="FF000080"/>
      </top>
      <bottom/>
    </border>
    <border>
      <left style="thick">
        <color rgb="FF000080"/>
      </left>
      <right style="thin">
        <color rgb="FF000080"/>
      </right>
      <top/>
      <bottom/>
    </border>
    <border>
      <left style="thin">
        <color rgb="FF000080"/>
      </left>
      <right/>
      <top/>
      <bottom/>
    </border>
    <border>
      <left style="thick">
        <color rgb="FF000080"/>
      </left>
      <right style="thin">
        <color rgb="FF000080"/>
      </right>
      <top/>
      <bottom style="hair">
        <color rgb="FF000080"/>
      </bottom>
    </border>
    <border>
      <left style="thin">
        <color rgb="FF000080"/>
      </left>
      <right/>
      <top/>
      <bottom style="hair">
        <color rgb="FF000080"/>
      </bottom>
    </border>
    <border>
      <left/>
      <right/>
      <top/>
      <bottom style="hair">
        <color rgb="FF000080"/>
      </bottom>
    </border>
    <border>
      <left style="thin">
        <color rgb="FF000080"/>
      </left>
      <right/>
      <top style="hair">
        <color rgb="FF000080"/>
      </top>
      <bottom style="hair">
        <color rgb="FF000080"/>
      </bottom>
    </border>
    <border>
      <left/>
      <right/>
      <top style="hair">
        <color rgb="FF000080"/>
      </top>
      <bottom style="hair">
        <color rgb="FF000080"/>
      </bottom>
    </border>
    <border>
      <left/>
      <right/>
      <top style="hair">
        <color rgb="FF000080"/>
      </top>
      <bottom/>
    </border>
    <border>
      <left style="thick">
        <color rgb="FF000080"/>
      </left>
      <right style="thin">
        <color rgb="FF000080"/>
      </right>
      <top style="hair">
        <color rgb="FF000080"/>
      </top>
      <bottom style="thick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 style="thick">
        <color rgb="FF000080"/>
      </bottom>
    </border>
    <border>
      <left style="thick">
        <color rgb="FF000080"/>
      </left>
      <right/>
      <top style="thin">
        <color rgb="FF000080"/>
      </top>
      <bottom style="thin">
        <color rgb="FF000080"/>
      </bottom>
    </border>
    <border>
      <left/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ck">
        <color rgb="FF000080"/>
      </left>
      <right/>
      <top/>
      <bottom style="thick">
        <color rgb="FF000080"/>
      </bottom>
    </border>
    <border>
      <left/>
      <right style="thin">
        <color rgb="FF000080"/>
      </right>
      <top/>
      <bottom style="thick">
        <color rgb="FF000080"/>
      </bottom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62">
    <xf numFmtId="0" fontId="0" fillId="0" borderId="0" xfId="0" applyAlignment="1">
      <alignment vertical="center"/>
    </xf>
    <xf numFmtId="0" fontId="3" fillId="0" borderId="0" xfId="25" applyNumberFormat="1" applyFont="1" applyFill="1" applyAlignment="1">
      <alignment vertical="center"/>
      <protection/>
    </xf>
    <xf numFmtId="0" fontId="4" fillId="0" borderId="0" xfId="25" applyNumberFormat="1" applyFont="1" applyFill="1" applyAlignment="1">
      <alignment vertical="center"/>
      <protection/>
    </xf>
    <xf numFmtId="0" fontId="5" fillId="0" borderId="0" xfId="25" applyNumberFormat="1" applyFont="1" applyFill="1" applyAlignment="1">
      <alignment vertical="center"/>
      <protection/>
    </xf>
    <xf numFmtId="0" fontId="6" fillId="0" borderId="1" xfId="25" applyNumberFormat="1" applyFont="1" applyFill="1" applyBorder="1" applyAlignment="1">
      <alignment horizontal="center" vertical="center"/>
      <protection/>
    </xf>
    <xf numFmtId="0" fontId="6" fillId="0" borderId="2" xfId="25" applyNumberFormat="1" applyFont="1" applyFill="1" applyBorder="1" applyAlignment="1">
      <alignment horizontal="center" vertical="center" wrapText="1"/>
      <protection/>
    </xf>
    <xf numFmtId="41" fontId="7" fillId="2" borderId="3" xfId="29" applyNumberFormat="1" applyFont="1" applyFill="1" applyBorder="1" applyAlignment="1" applyProtection="1">
      <alignment horizontal="right" vertical="center"/>
      <protection/>
    </xf>
    <xf numFmtId="0" fontId="3" fillId="2" borderId="3" xfId="31" applyNumberFormat="1" applyFont="1" applyFill="1" applyBorder="1" applyAlignment="1" applyProtection="1">
      <alignment horizontal="center" vertical="center"/>
      <protection/>
    </xf>
    <xf numFmtId="0" fontId="7" fillId="3" borderId="4" xfId="25" applyNumberFormat="1" applyFont="1" applyFill="1" applyBorder="1" applyAlignment="1">
      <alignment horizontal="center" vertical="center"/>
      <protection/>
    </xf>
    <xf numFmtId="0" fontId="7" fillId="3" borderId="5" xfId="25" applyNumberFormat="1" applyFont="1" applyFill="1" applyBorder="1" applyAlignment="1">
      <alignment horizontal="center" vertical="center" shrinkToFit="1"/>
      <protection/>
    </xf>
    <xf numFmtId="41" fontId="7" fillId="2" borderId="3" xfId="29" applyNumberFormat="1" applyFont="1" applyFill="1" applyBorder="1" applyAlignment="1" applyProtection="1">
      <alignment horizontal="center" vertical="center"/>
      <protection/>
    </xf>
    <xf numFmtId="0" fontId="10" fillId="0" borderId="6" xfId="28" applyNumberFormat="1" applyFont="1" applyFill="1" applyBorder="1" applyAlignment="1">
      <alignment horizontal="center" vertical="center"/>
      <protection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41" fontId="10" fillId="0" borderId="8" xfId="20" applyNumberFormat="1" applyFont="1" applyFill="1" applyBorder="1" applyAlignment="1">
      <alignment horizontal="center" vertical="center" shrinkToFit="1"/>
      <protection/>
    </xf>
    <xf numFmtId="41" fontId="10" fillId="0" borderId="8" xfId="29" applyNumberFormat="1" applyFont="1" applyFill="1" applyBorder="1" applyAlignment="1">
      <alignment horizontal="right" vertical="center"/>
      <protection/>
    </xf>
    <xf numFmtId="0" fontId="10" fillId="0" borderId="7" xfId="21" applyNumberFormat="1" applyFont="1" applyFill="1" applyBorder="1" applyAlignment="1">
      <alignment horizontal="center" vertical="center" wrapText="1" shrinkToFit="1"/>
      <protection/>
    </xf>
    <xf numFmtId="0" fontId="11" fillId="0" borderId="0" xfId="25" applyNumberFormat="1" applyFont="1" applyFill="1" applyAlignment="1">
      <alignment vertical="center"/>
      <protection/>
    </xf>
    <xf numFmtId="0" fontId="10" fillId="0" borderId="9" xfId="28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11" xfId="30" applyNumberFormat="1" applyFont="1" applyFill="1" applyBorder="1" applyAlignment="1">
      <alignment horizontal="right" vertical="center"/>
      <protection/>
    </xf>
    <xf numFmtId="41" fontId="10" fillId="0" borderId="11" xfId="29" applyNumberFormat="1" applyFont="1" applyFill="1" applyBorder="1" applyAlignment="1">
      <alignment horizontal="right" vertical="center"/>
      <protection/>
    </xf>
    <xf numFmtId="0" fontId="10" fillId="0" borderId="10" xfId="31" applyNumberFormat="1" applyFont="1" applyFill="1" applyBorder="1" applyAlignment="1">
      <alignment horizontal="center" vertical="center"/>
      <protection/>
    </xf>
    <xf numFmtId="176" fontId="10" fillId="0" borderId="12" xfId="30" applyNumberFormat="1" applyFont="1" applyFill="1" applyBorder="1" applyAlignment="1">
      <alignment horizontal="right" vertical="center"/>
      <protection/>
    </xf>
    <xf numFmtId="41" fontId="10" fillId="0" borderId="12" xfId="29" applyNumberFormat="1" applyFont="1" applyFill="1" applyBorder="1" applyAlignment="1">
      <alignment horizontal="right" vertical="center"/>
      <protection/>
    </xf>
    <xf numFmtId="176" fontId="10" fillId="0" borderId="13" xfId="30" applyNumberFormat="1" applyFont="1" applyFill="1" applyBorder="1" applyAlignment="1">
      <alignment horizontal="right" vertical="center"/>
      <protection/>
    </xf>
    <xf numFmtId="41" fontId="10" fillId="0" borderId="13" xfId="29" applyNumberFormat="1" applyFont="1" applyFill="1" applyBorder="1" applyAlignment="1">
      <alignment horizontal="right" vertical="center"/>
      <protection/>
    </xf>
    <xf numFmtId="0" fontId="10" fillId="0" borderId="10" xfId="29" applyNumberFormat="1" applyFont="1" applyFill="1" applyBorder="1" applyAlignment="1">
      <alignment horizontal="center" vertical="center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23" applyNumberFormat="1" applyFont="1" applyFill="1" applyBorder="1" applyAlignment="1">
      <alignment horizontal="right" vertical="center"/>
      <protection/>
    </xf>
    <xf numFmtId="0" fontId="10" fillId="0" borderId="10" xfId="21" applyNumberFormat="1" applyFont="1" applyFill="1" applyBorder="1" applyAlignment="1">
      <alignment horizontal="center" vertical="center" shrinkToFit="1"/>
      <protection/>
    </xf>
    <xf numFmtId="176" fontId="10" fillId="0" borderId="10" xfId="30" applyNumberFormat="1" applyFont="1" applyFill="1" applyBorder="1" applyAlignment="1" applyProtection="1">
      <alignment horizontal="right" vertical="center"/>
      <protection/>
    </xf>
    <xf numFmtId="41" fontId="10" fillId="0" borderId="10" xfId="29" applyNumberFormat="1" applyFont="1" applyFill="1" applyBorder="1" applyAlignment="1" applyProtection="1">
      <alignment horizontal="right" vertical="center"/>
      <protection/>
    </xf>
    <xf numFmtId="0" fontId="10" fillId="0" borderId="10" xfId="31" applyNumberFormat="1" applyFont="1" applyFill="1" applyBorder="1" applyAlignment="1" applyProtection="1">
      <alignment horizontal="center" vertical="center"/>
      <protection/>
    </xf>
    <xf numFmtId="0" fontId="10" fillId="0" borderId="14" xfId="28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176" fontId="10" fillId="0" borderId="13" xfId="23" applyNumberFormat="1" applyFont="1" applyFill="1" applyBorder="1" applyAlignment="1">
      <alignment horizontal="right" vertical="center"/>
      <protection/>
    </xf>
    <xf numFmtId="0" fontId="10" fillId="0" borderId="13" xfId="21" applyNumberFormat="1" applyFont="1" applyFill="1" applyBorder="1" applyAlignment="1">
      <alignment horizontal="center" vertical="center" shrinkToFit="1"/>
      <protection/>
    </xf>
    <xf numFmtId="0" fontId="10" fillId="0" borderId="15" xfId="28" applyNumberFormat="1" applyFont="1" applyFill="1" applyBorder="1" applyAlignment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76" fontId="10" fillId="0" borderId="16" xfId="23" applyNumberFormat="1" applyFont="1" applyFill="1" applyBorder="1" applyAlignment="1">
      <alignment horizontal="right" vertical="center"/>
      <protection/>
    </xf>
    <xf numFmtId="0" fontId="10" fillId="0" borderId="11" xfId="21" applyNumberFormat="1" applyFont="1" applyFill="1" applyBorder="1" applyAlignment="1">
      <alignment horizontal="center" vertical="center" shrinkToFit="1"/>
      <protection/>
    </xf>
    <xf numFmtId="0" fontId="10" fillId="4" borderId="11" xfId="0" applyNumberFormat="1" applyFont="1" applyFill="1" applyBorder="1" applyAlignment="1">
      <alignment horizontal="center" vertical="center" shrinkToFit="1"/>
    </xf>
    <xf numFmtId="176" fontId="10" fillId="4" borderId="11" xfId="0" applyNumberFormat="1" applyFont="1" applyFill="1" applyBorder="1" applyAlignment="1">
      <alignment horizontal="center" vertical="center" shrinkToFit="1"/>
    </xf>
    <xf numFmtId="1" fontId="10" fillId="4" borderId="11" xfId="0" applyNumberFormat="1" applyFont="1" applyFill="1" applyBorder="1" applyAlignment="1">
      <alignment horizontal="center" vertical="center" shrinkToFit="1"/>
    </xf>
    <xf numFmtId="41" fontId="12" fillId="4" borderId="11" xfId="23" applyNumberFormat="1" applyFont="1" applyFill="1" applyBorder="1" applyAlignment="1">
      <alignment horizontal="center" vertical="center"/>
      <protection/>
    </xf>
    <xf numFmtId="41" fontId="12" fillId="0" borderId="11" xfId="21" applyNumberFormat="1" applyFont="1" applyFill="1" applyBorder="1" applyAlignment="1">
      <alignment horizontal="center" vertical="center"/>
      <protection/>
    </xf>
    <xf numFmtId="0" fontId="12" fillId="0" borderId="11" xfId="24" applyNumberFormat="1" applyFont="1" applyFill="1" applyBorder="1" applyAlignment="1">
      <alignment horizontal="center" vertical="center"/>
      <protection/>
    </xf>
    <xf numFmtId="0" fontId="10" fillId="0" borderId="11" xfId="31" applyNumberFormat="1" applyFont="1" applyFill="1" applyBorder="1" applyAlignment="1">
      <alignment horizontal="center" vertical="center" wrapText="1"/>
      <protection/>
    </xf>
    <xf numFmtId="41" fontId="10" fillId="0" borderId="11" xfId="26" applyNumberFormat="1" applyFont="1" applyFill="1" applyBorder="1" applyAlignment="1">
      <alignment horizontal="right" vertical="center" shrinkToFit="1"/>
      <protection/>
    </xf>
    <xf numFmtId="0" fontId="10" fillId="0" borderId="11" xfId="29" applyNumberFormat="1" applyFont="1" applyFill="1" applyBorder="1" applyAlignment="1">
      <alignment horizontal="center" vertical="center" shrinkToFit="1"/>
      <protection/>
    </xf>
    <xf numFmtId="0" fontId="10" fillId="0" borderId="11" xfId="31" applyNumberFormat="1" applyFont="1" applyFill="1" applyBorder="1" applyAlignment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11" xfId="30" applyNumberFormat="1" applyFont="1" applyFill="1" applyBorder="1" applyAlignment="1" applyProtection="1">
      <alignment horizontal="right" vertical="center"/>
      <protection/>
    </xf>
    <xf numFmtId="41" fontId="10" fillId="0" borderId="11" xfId="29" applyNumberFormat="1" applyFont="1" applyFill="1" applyBorder="1" applyAlignment="1" applyProtection="1">
      <alignment horizontal="right" vertical="center"/>
      <protection/>
    </xf>
    <xf numFmtId="0" fontId="10" fillId="0" borderId="11" xfId="31" applyNumberFormat="1" applyFont="1" applyFill="1" applyBorder="1" applyAlignment="1" applyProtection="1">
      <alignment horizontal="center" vertical="center"/>
      <protection/>
    </xf>
    <xf numFmtId="0" fontId="10" fillId="0" borderId="17" xfId="28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29" applyNumberFormat="1" applyFont="1" applyFill="1" applyBorder="1" applyAlignment="1">
      <alignment horizontal="center" vertical="center" shrinkToFit="1"/>
      <protection/>
    </xf>
    <xf numFmtId="0" fontId="10" fillId="0" borderId="13" xfId="31" applyNumberFormat="1" applyFont="1" applyFill="1" applyBorder="1" applyAlignment="1">
      <alignment horizontal="center" vertical="center"/>
      <protection/>
    </xf>
    <xf numFmtId="0" fontId="10" fillId="0" borderId="13" xfId="29" applyNumberFormat="1" applyFont="1" applyFill="1" applyBorder="1" applyAlignment="1">
      <alignment horizontal="center" vertical="center" shrinkToFit="1"/>
      <protection/>
    </xf>
    <xf numFmtId="0" fontId="10" fillId="4" borderId="18" xfId="0" applyNumberFormat="1" applyFont="1" applyFill="1" applyBorder="1" applyAlignment="1">
      <alignment horizontal="center" vertical="center" shrinkToFit="1"/>
    </xf>
    <xf numFmtId="176" fontId="10" fillId="4" borderId="12" xfId="0" applyNumberFormat="1" applyFont="1" applyFill="1" applyBorder="1" applyAlignment="1">
      <alignment horizontal="center" vertical="center" shrinkToFit="1"/>
    </xf>
    <xf numFmtId="1" fontId="10" fillId="4" borderId="19" xfId="0" applyNumberFormat="1" applyFont="1" applyFill="1" applyBorder="1" applyAlignment="1">
      <alignment horizontal="center" vertical="center" shrinkToFit="1"/>
    </xf>
    <xf numFmtId="41" fontId="12" fillId="4" borderId="12" xfId="23" applyNumberFormat="1" applyFont="1" applyFill="1" applyBorder="1" applyAlignment="1">
      <alignment horizontal="center" vertical="center"/>
      <protection/>
    </xf>
    <xf numFmtId="41" fontId="12" fillId="0" borderId="12" xfId="21" applyNumberFormat="1" applyFont="1" applyFill="1" applyBorder="1" applyAlignment="1">
      <alignment horizontal="center" vertical="center"/>
      <protection/>
    </xf>
    <xf numFmtId="0" fontId="12" fillId="0" borderId="12" xfId="24" applyNumberFormat="1" applyFont="1" applyFill="1" applyBorder="1" applyAlignment="1">
      <alignment horizontal="center" vertical="center"/>
      <protection/>
    </xf>
    <xf numFmtId="0" fontId="10" fillId="4" borderId="20" xfId="0" applyNumberFormat="1" applyFont="1" applyFill="1" applyBorder="1" applyAlignment="1">
      <alignment horizontal="center" vertical="center" shrinkToFit="1"/>
    </xf>
    <xf numFmtId="176" fontId="10" fillId="4" borderId="10" xfId="0" applyNumberFormat="1" applyFont="1" applyFill="1" applyBorder="1" applyAlignment="1">
      <alignment horizontal="center" vertical="center" shrinkToFit="1"/>
    </xf>
    <xf numFmtId="1" fontId="10" fillId="4" borderId="21" xfId="0" applyNumberFormat="1" applyFont="1" applyFill="1" applyBorder="1" applyAlignment="1">
      <alignment horizontal="center" vertical="center" shrinkToFit="1"/>
    </xf>
    <xf numFmtId="41" fontId="12" fillId="4" borderId="10" xfId="23" applyNumberFormat="1" applyFont="1" applyFill="1" applyBorder="1" applyAlignment="1">
      <alignment horizontal="center" vertical="center"/>
      <protection/>
    </xf>
    <xf numFmtId="41" fontId="12" fillId="0" borderId="10" xfId="21" applyNumberFormat="1" applyFont="1" applyFill="1" applyBorder="1" applyAlignment="1">
      <alignment horizontal="center" vertical="center"/>
      <protection/>
    </xf>
    <xf numFmtId="0" fontId="12" fillId="0" borderId="10" xfId="24" applyNumberFormat="1" applyFont="1" applyFill="1" applyBorder="1" applyAlignment="1">
      <alignment horizontal="center" vertical="center"/>
      <protection/>
    </xf>
    <xf numFmtId="0" fontId="10" fillId="0" borderId="21" xfId="0" applyNumberFormat="1" applyFont="1" applyFill="1" applyBorder="1" applyAlignment="1">
      <alignment horizontal="center" vertical="center" shrinkToFit="1"/>
    </xf>
    <xf numFmtId="41" fontId="12" fillId="0" borderId="21" xfId="21" applyNumberFormat="1" applyFont="1" applyFill="1" applyBorder="1" applyAlignment="1">
      <alignment horizontal="center" vertical="center"/>
      <protection/>
    </xf>
    <xf numFmtId="0" fontId="10" fillId="0" borderId="22" xfId="0" applyNumberFormat="1" applyFont="1" applyFill="1" applyBorder="1" applyAlignment="1">
      <alignment horizontal="center" vertical="center" shrinkToFit="1"/>
    </xf>
    <xf numFmtId="176" fontId="10" fillId="4" borderId="13" xfId="0" applyNumberFormat="1" applyFont="1" applyFill="1" applyBorder="1" applyAlignment="1">
      <alignment horizontal="center" vertical="center" shrinkToFit="1"/>
    </xf>
    <xf numFmtId="1" fontId="10" fillId="4" borderId="22" xfId="0" applyNumberFormat="1" applyFont="1" applyFill="1" applyBorder="1" applyAlignment="1">
      <alignment horizontal="center" vertical="center" shrinkToFit="1"/>
    </xf>
    <xf numFmtId="41" fontId="12" fillId="4" borderId="13" xfId="23" applyNumberFormat="1" applyFont="1" applyFill="1" applyBorder="1" applyAlignment="1">
      <alignment horizontal="center" vertical="center"/>
      <protection/>
    </xf>
    <xf numFmtId="41" fontId="12" fillId="0" borderId="22" xfId="21" applyNumberFormat="1" applyFont="1" applyFill="1" applyBorder="1" applyAlignment="1">
      <alignment horizontal="center" vertical="center"/>
      <protection/>
    </xf>
    <xf numFmtId="0" fontId="12" fillId="0" borderId="13" xfId="24" applyNumberFormat="1" applyFont="1" applyFill="1" applyBorder="1" applyAlignment="1">
      <alignment horizontal="center" vertical="center"/>
      <protection/>
    </xf>
    <xf numFmtId="176" fontId="10" fillId="0" borderId="10" xfId="23" applyNumberFormat="1" applyFont="1" applyFill="1" applyBorder="1" applyAlignment="1">
      <alignment horizontal="right" vertical="center"/>
      <protection/>
    </xf>
    <xf numFmtId="41" fontId="10" fillId="0" borderId="10" xfId="29" applyNumberFormat="1" applyFont="1" applyFill="1" applyBorder="1" applyAlignment="1">
      <alignment horizontal="right" vertical="center"/>
      <protection/>
    </xf>
    <xf numFmtId="0" fontId="10" fillId="0" borderId="10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41" fontId="12" fillId="0" borderId="10" xfId="23" applyNumberFormat="1" applyFont="1" applyFill="1" applyBorder="1" applyAlignment="1">
      <alignment horizontal="center" vertical="center"/>
      <protection/>
    </xf>
    <xf numFmtId="0" fontId="12" fillId="0" borderId="10" xfId="21" applyNumberFormat="1" applyFont="1" applyFill="1" applyBorder="1" applyAlignment="1">
      <alignment horizontal="center" vertical="center" shrinkToFi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41" fontId="10" fillId="0" borderId="7" xfId="20" applyNumberFormat="1" applyFont="1" applyFill="1" applyBorder="1" applyAlignment="1">
      <alignment horizontal="center" vertical="center" shrinkToFit="1"/>
      <protection/>
    </xf>
    <xf numFmtId="41" fontId="10" fillId="0" borderId="7" xfId="29" applyNumberFormat="1" applyFont="1" applyFill="1" applyBorder="1" applyAlignment="1">
      <alignment horizontal="right" vertical="center"/>
      <protection/>
    </xf>
    <xf numFmtId="0" fontId="10" fillId="0" borderId="7" xfId="21" applyNumberFormat="1" applyFont="1" applyFill="1" applyBorder="1" applyAlignment="1">
      <alignment horizontal="center" vertical="center" shrinkToFit="1"/>
      <protection/>
    </xf>
    <xf numFmtId="176" fontId="10" fillId="0" borderId="10" xfId="30" applyNumberFormat="1" applyFont="1" applyFill="1" applyBorder="1" applyAlignment="1">
      <alignment horizontal="right" vertical="center"/>
      <protection/>
    </xf>
    <xf numFmtId="41" fontId="10" fillId="0" borderId="10" xfId="26" applyNumberFormat="1" applyFont="1" applyFill="1" applyBorder="1" applyAlignment="1">
      <alignment horizontal="right" vertical="center" shrinkToFit="1"/>
      <protection/>
    </xf>
    <xf numFmtId="0" fontId="10" fillId="0" borderId="10" xfId="29" applyNumberFormat="1" applyFont="1" applyFill="1" applyBorder="1" applyAlignment="1" applyProtection="1">
      <alignment horizontal="center" vertical="center" shrinkToFit="1"/>
      <protection/>
    </xf>
    <xf numFmtId="0" fontId="12" fillId="0" borderId="10" xfId="27" applyNumberFormat="1" applyFont="1" applyFill="1" applyBorder="1" applyAlignment="1">
      <alignment horizontal="center" vertical="center" wrapText="1"/>
      <protection/>
    </xf>
    <xf numFmtId="176" fontId="12" fillId="0" borderId="13" xfId="23" applyNumberFormat="1" applyFont="1" applyFill="1" applyBorder="1" applyAlignment="1">
      <alignment horizontal="right" vertical="center"/>
      <protection/>
    </xf>
    <xf numFmtId="0" fontId="12" fillId="0" borderId="13" xfId="21" applyNumberFormat="1" applyFont="1" applyFill="1" applyBorder="1" applyAlignment="1">
      <alignment horizontal="center" vertical="center" shrinkToFit="1"/>
      <protection/>
    </xf>
    <xf numFmtId="0" fontId="10" fillId="0" borderId="23" xfId="28" applyNumberFormat="1" applyFont="1" applyFill="1" applyBorder="1" applyAlignment="1">
      <alignment horizontal="center" vertical="center"/>
      <protection/>
    </xf>
    <xf numFmtId="0" fontId="10" fillId="0" borderId="24" xfId="0" applyNumberFormat="1" applyFont="1" applyFill="1" applyBorder="1" applyAlignment="1">
      <alignment horizontal="center" vertical="center" wrapText="1"/>
    </xf>
    <xf numFmtId="41" fontId="10" fillId="0" borderId="24" xfId="20" applyNumberFormat="1" applyFont="1" applyFill="1" applyBorder="1" applyAlignment="1">
      <alignment horizontal="center" vertical="center" shrinkToFit="1"/>
      <protection/>
    </xf>
    <xf numFmtId="41" fontId="10" fillId="0" borderId="24" xfId="29" applyNumberFormat="1" applyFont="1" applyFill="1" applyBorder="1" applyAlignment="1">
      <alignment horizontal="right" vertical="center"/>
      <protection/>
    </xf>
    <xf numFmtId="0" fontId="10" fillId="0" borderId="24" xfId="21" applyNumberFormat="1" applyFont="1" applyFill="1" applyBorder="1" applyAlignment="1">
      <alignment horizontal="center" vertical="center" shrinkToFit="1"/>
      <protection/>
    </xf>
    <xf numFmtId="176" fontId="7" fillId="2" borderId="25" xfId="30" applyNumberFormat="1" applyFont="1" applyFill="1" applyBorder="1" applyAlignment="1" applyProtection="1">
      <alignment horizontal="center" vertical="center"/>
      <protection/>
    </xf>
    <xf numFmtId="176" fontId="7" fillId="2" borderId="26" xfId="0" applyNumberFormat="1" applyFont="1" applyFill="1" applyBorder="1" applyAlignment="1" applyProtection="1">
      <alignment horizontal="center" vertical="center"/>
      <protection/>
    </xf>
    <xf numFmtId="176" fontId="7" fillId="2" borderId="27" xfId="30" applyNumberFormat="1" applyFont="1" applyFill="1" applyBorder="1" applyAlignment="1" applyProtection="1">
      <alignment horizontal="center" vertical="center"/>
      <protection/>
    </xf>
    <xf numFmtId="0" fontId="8" fillId="0" borderId="5" xfId="25" applyNumberFormat="1" applyFont="1" applyFill="1" applyBorder="1" applyAlignment="1">
      <alignment horizontal="center" vertical="center"/>
      <protection/>
    </xf>
    <xf numFmtId="0" fontId="7" fillId="3" borderId="28" xfId="25" applyNumberFormat="1" applyFont="1" applyFill="1" applyBorder="1" applyAlignment="1">
      <alignment horizontal="center" vertical="center"/>
      <protection/>
    </xf>
    <xf numFmtId="0" fontId="7" fillId="3" borderId="5" xfId="25" applyNumberFormat="1" applyFont="1" applyFill="1" applyBorder="1" applyAlignment="1">
      <alignment horizontal="center" vertical="center"/>
      <protection/>
    </xf>
    <xf numFmtId="0" fontId="7" fillId="3" borderId="29" xfId="25" applyNumberFormat="1" applyFont="1" applyFill="1" applyBorder="1" applyAlignment="1">
      <alignment horizontal="center" vertical="center"/>
      <protection/>
    </xf>
    <xf numFmtId="42" fontId="7" fillId="3" borderId="5" xfId="22" applyNumberFormat="1" applyFont="1" applyFill="1" applyBorder="1" applyAlignment="1">
      <alignment horizontal="center" vertical="center"/>
      <protection/>
    </xf>
    <xf numFmtId="176" fontId="6" fillId="2" borderId="25" xfId="30" applyNumberFormat="1" applyFont="1" applyFill="1" applyBorder="1" applyAlignment="1" applyProtection="1">
      <alignment horizontal="center" vertical="center" wrapText="1"/>
      <protection/>
    </xf>
    <xf numFmtId="176" fontId="6" fillId="2" borderId="26" xfId="0" applyNumberFormat="1" applyFont="1" applyFill="1" applyBorder="1" applyAlignment="1" applyProtection="1">
      <alignment horizontal="center" vertical="center" wrapText="1"/>
      <protection/>
    </xf>
    <xf numFmtId="176" fontId="6" fillId="2" borderId="27" xfId="30" applyNumberFormat="1" applyFont="1" applyFill="1" applyBorder="1" applyAlignment="1" applyProtection="1">
      <alignment horizontal="center" vertical="center" wrapText="1"/>
      <protection/>
    </xf>
    <xf numFmtId="176" fontId="7" fillId="2" borderId="25" xfId="30" applyNumberFormat="1" applyFont="1" applyFill="1" applyBorder="1" applyAlignment="1" applyProtection="1">
      <alignment horizontal="center" vertical="center" wrapText="1"/>
      <protection/>
    </xf>
    <xf numFmtId="176" fontId="7" fillId="2" borderId="26" xfId="0" applyNumberFormat="1" applyFont="1" applyFill="1" applyBorder="1" applyAlignment="1" applyProtection="1">
      <alignment horizontal="center" vertical="center" wrapText="1"/>
      <protection/>
    </xf>
    <xf numFmtId="176" fontId="7" fillId="2" borderId="27" xfId="30" applyNumberFormat="1" applyFont="1" applyFill="1" applyBorder="1" applyAlignment="1" applyProtection="1">
      <alignment horizontal="center" vertical="center" wrapText="1"/>
      <protection/>
    </xf>
    <xf numFmtId="176" fontId="7" fillId="2" borderId="26" xfId="30" applyNumberFormat="1" applyFont="1" applyFill="1" applyBorder="1" applyAlignment="1" applyProtection="1">
      <alignment horizontal="center" vertical="center"/>
      <protection/>
    </xf>
    <xf numFmtId="0" fontId="13" fillId="0" borderId="6" xfId="28" applyNumberFormat="1" applyFont="1" applyFill="1" applyBorder="1" applyAlignment="1">
      <alignment horizontal="center" vertical="center"/>
      <protection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176" fontId="13" fillId="0" borderId="7" xfId="23" applyNumberFormat="1" applyFont="1" applyFill="1" applyBorder="1" applyAlignment="1">
      <alignment horizontal="right" vertical="center"/>
      <protection/>
    </xf>
    <xf numFmtId="41" fontId="13" fillId="0" borderId="7" xfId="29" applyNumberFormat="1" applyFont="1" applyFill="1" applyBorder="1" applyAlignment="1">
      <alignment horizontal="right" vertical="center"/>
      <protection/>
    </xf>
    <xf numFmtId="0" fontId="13" fillId="0" borderId="7" xfId="21" applyNumberFormat="1" applyFont="1" applyFill="1" applyBorder="1" applyAlignment="1">
      <alignment horizontal="center" vertical="center" shrinkToFit="1"/>
      <protection/>
    </xf>
    <xf numFmtId="0" fontId="14" fillId="0" borderId="0" xfId="25" applyNumberFormat="1" applyFont="1" applyFill="1" applyAlignment="1">
      <alignment vertical="center"/>
      <protection/>
    </xf>
    <xf numFmtId="0" fontId="13" fillId="0" borderId="9" xfId="28" applyNumberFormat="1" applyFont="1" applyFill="1" applyBorder="1" applyAlignment="1">
      <alignment horizontal="center" vertical="center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3" fillId="0" borderId="21" xfId="23" applyNumberFormat="1" applyFont="1" applyFill="1" applyBorder="1" applyAlignment="1">
      <alignment horizontal="right" vertical="center"/>
      <protection/>
    </xf>
    <xf numFmtId="41" fontId="13" fillId="0" borderId="10" xfId="29" applyNumberFormat="1" applyFont="1" applyFill="1" applyBorder="1" applyAlignment="1">
      <alignment horizontal="right" vertical="center"/>
      <protection/>
    </xf>
    <xf numFmtId="0" fontId="13" fillId="0" borderId="10" xfId="21" applyNumberFormat="1" applyFont="1" applyFill="1" applyBorder="1" applyAlignment="1">
      <alignment horizontal="center" vertical="center" shrinkToFit="1"/>
      <protection/>
    </xf>
    <xf numFmtId="176" fontId="13" fillId="0" borderId="10" xfId="30" applyNumberFormat="1" applyFont="1" applyFill="1" applyBorder="1" applyAlignment="1">
      <alignment horizontal="right" vertical="center"/>
      <protection/>
    </xf>
    <xf numFmtId="0" fontId="13" fillId="0" borderId="10" xfId="29" applyNumberFormat="1" applyFont="1" applyFill="1" applyBorder="1" applyAlignment="1">
      <alignment horizontal="center" vertical="center" shrinkToFit="1"/>
      <protection/>
    </xf>
    <xf numFmtId="176" fontId="13" fillId="0" borderId="10" xfId="30" applyNumberFormat="1" applyFont="1" applyFill="1" applyBorder="1" applyAlignment="1" applyProtection="1">
      <alignment horizontal="right" vertical="center"/>
      <protection/>
    </xf>
    <xf numFmtId="0" fontId="13" fillId="0" borderId="10" xfId="31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176" fontId="13" fillId="0" borderId="10" xfId="23" applyNumberFormat="1" applyFont="1" applyFill="1" applyBorder="1" applyAlignment="1">
      <alignment horizontal="right" vertical="center"/>
      <protection/>
    </xf>
    <xf numFmtId="0" fontId="13" fillId="0" borderId="17" xfId="28" applyNumberFormat="1" applyFont="1" applyFill="1" applyBorder="1" applyAlignment="1">
      <alignment horizontal="center" vertical="center"/>
      <protection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76" fontId="13" fillId="0" borderId="12" xfId="30" applyNumberFormat="1" applyFont="1" applyFill="1" applyBorder="1" applyAlignment="1">
      <alignment horizontal="right" vertical="center"/>
      <protection/>
    </xf>
    <xf numFmtId="41" fontId="13" fillId="0" borderId="12" xfId="29" applyNumberFormat="1" applyFont="1" applyFill="1" applyBorder="1" applyAlignment="1">
      <alignment horizontal="right" vertical="center"/>
      <protection/>
    </xf>
    <xf numFmtId="0" fontId="13" fillId="0" borderId="12" xfId="29" applyNumberFormat="1" applyFont="1" applyFill="1" applyBorder="1" applyAlignment="1">
      <alignment horizontal="center" vertical="center" shrinkToFit="1"/>
      <protection/>
    </xf>
    <xf numFmtId="176" fontId="13" fillId="0" borderId="21" xfId="30" applyNumberFormat="1" applyFont="1" applyFill="1" applyBorder="1" applyAlignment="1">
      <alignment horizontal="right" vertical="center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176" fontId="13" fillId="0" borderId="12" xfId="23" applyNumberFormat="1" applyFont="1" applyFill="1" applyBorder="1" applyAlignment="1">
      <alignment horizontal="right" vertical="center"/>
      <protection/>
    </xf>
    <xf numFmtId="0" fontId="13" fillId="0" borderId="12" xfId="21" applyNumberFormat="1" applyFont="1" applyFill="1" applyBorder="1" applyAlignment="1">
      <alignment horizontal="center" vertical="center" shrinkToFit="1"/>
      <protection/>
    </xf>
    <xf numFmtId="0" fontId="13" fillId="0" borderId="14" xfId="28" applyNumberFormat="1" applyFont="1" applyFill="1" applyBorder="1" applyAlignment="1">
      <alignment horizontal="center" vertical="center"/>
      <protection/>
    </xf>
    <xf numFmtId="0" fontId="15" fillId="0" borderId="13" xfId="27" applyNumberFormat="1" applyFont="1" applyFill="1" applyBorder="1" applyAlignment="1">
      <alignment horizontal="center" vertical="center" wrapText="1"/>
      <protection/>
    </xf>
    <xf numFmtId="176" fontId="13" fillId="0" borderId="13" xfId="0" applyNumberFormat="1" applyFont="1" applyFill="1" applyBorder="1" applyAlignment="1">
      <alignment horizontal="center" vertical="center" shrinkToFit="1"/>
    </xf>
    <xf numFmtId="176" fontId="13" fillId="0" borderId="13" xfId="23" applyNumberFormat="1" applyFont="1" applyFill="1" applyBorder="1" applyAlignment="1">
      <alignment horizontal="right" vertical="center"/>
      <protection/>
    </xf>
    <xf numFmtId="41" fontId="13" fillId="0" borderId="13" xfId="29" applyNumberFormat="1" applyFont="1" applyFill="1" applyBorder="1" applyAlignment="1">
      <alignment horizontal="right" vertical="center"/>
      <protection/>
    </xf>
    <xf numFmtId="0" fontId="13" fillId="0" borderId="13" xfId="21" applyNumberFormat="1" applyFont="1" applyFill="1" applyBorder="1" applyAlignment="1">
      <alignment horizontal="center" vertical="center" shrinkToFit="1"/>
      <protection/>
    </xf>
    <xf numFmtId="176" fontId="16" fillId="2" borderId="25" xfId="30" applyNumberFormat="1" applyFont="1" applyFill="1" applyBorder="1" applyAlignment="1" applyProtection="1">
      <alignment horizontal="center" vertical="center"/>
      <protection/>
    </xf>
    <xf numFmtId="176" fontId="16" fillId="2" borderId="26" xfId="0" applyNumberFormat="1" applyFont="1" applyFill="1" applyBorder="1" applyAlignment="1" applyProtection="1">
      <alignment horizontal="center" vertical="center"/>
      <protection/>
    </xf>
    <xf numFmtId="176" fontId="16" fillId="2" borderId="27" xfId="30" applyNumberFormat="1" applyFont="1" applyFill="1" applyBorder="1" applyAlignment="1" applyProtection="1">
      <alignment horizontal="center" vertical="center"/>
      <protection/>
    </xf>
    <xf numFmtId="41" fontId="16" fillId="2" borderId="3" xfId="29" applyNumberFormat="1" applyFont="1" applyFill="1" applyBorder="1" applyAlignment="1" applyProtection="1">
      <alignment horizontal="right" vertical="center"/>
      <protection/>
    </xf>
    <xf numFmtId="0" fontId="13" fillId="2" borderId="3" xfId="31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176" fontId="13" fillId="0" borderId="13" xfId="30" applyNumberFormat="1" applyFont="1" applyFill="1" applyBorder="1" applyAlignment="1">
      <alignment horizontal="right" vertical="center"/>
      <protection/>
    </xf>
    <xf numFmtId="0" fontId="13" fillId="0" borderId="13" xfId="29" applyNumberFormat="1" applyFont="1" applyFill="1" applyBorder="1" applyAlignment="1">
      <alignment horizontal="center" vertical="center" shrinkToFi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통화 [0] 2" xfId="22"/>
    <cellStyle name="표준 17" xfId="23"/>
    <cellStyle name="표준 18" xfId="24"/>
    <cellStyle name="표준 5" xfId="25"/>
    <cellStyle name="쉼표 [0] 2 15" xfId="26"/>
    <cellStyle name="표준 17 2" xfId="27"/>
    <cellStyle name="표준 5 6" xfId="28"/>
    <cellStyle name="쉼표 [0] 2 2 2 2 2" xfId="29"/>
    <cellStyle name="표준 17 2 10 2" xfId="30"/>
    <cellStyle name="표준 18 2 2" xfId="3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4" name="Text Box 6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5" name="Text Box 7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8" name="Text Box 10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9" name="Text Box 11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1" name="Text Box 14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2" name="Text Box 15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3" name="Text Box 16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4" name="Text Box 17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5" name="Text Box 18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6" name="Text Box 19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7" name="Text Box 20"/>
        <xdr:cNvSpPr txBox="1">
          <a:spLocks noChangeArrowheads="1"/>
        </xdr:cNvSpPr>
      </xdr:nvSpPr>
      <xdr:spPr>
        <a:xfrm>
          <a:off x="314325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2" name="Text Box 6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3" name="Text Box 7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4" name="Text Box 8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5" name="Text Box 9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6" name="Text Box 10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7" name="Text Box 11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9" name="Text Box 14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0" name="Text Box 15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1" name="Text Box 16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2" name="Text Box 17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3" name="Text Box 18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4" name="Text Box 19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219075"/>
    <xdr:sp macro="" textlink="">
      <xdr:nvSpPr>
        <xdr:cNvPr id="15" name="Text Box 20"/>
        <xdr:cNvSpPr txBox="1">
          <a:spLocks noChangeArrowheads="1"/>
        </xdr:cNvSpPr>
      </xdr:nvSpPr>
      <xdr:spPr>
        <a:xfrm>
          <a:off x="666750" y="69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clip" horzOverflow="clip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900;&#54805;&#49453;\C\My%20Documents\My%20Documents\&#44368;&#48372;&#51613;&#44428;\LOTUS\&#44144;&#51228;&#46020;\&#44144;&#51228;&#460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실행내역"/>
      <sheetName val="내역서"/>
      <sheetName val="일반부표"/>
      <sheetName val="표지"/>
      <sheetName val="N賃率-職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7"/>
  <sheetViews>
    <sheetView tabSelected="1" view="pageBreakPreview" zoomScaleSheetLayoutView="100" workbookViewId="0" topLeftCell="A1">
      <selection activeCell="C6" sqref="C6"/>
    </sheetView>
  </sheetViews>
  <sheetFormatPr defaultColWidth="8.88671875" defaultRowHeight="13.5"/>
  <cols>
    <col min="1" max="1" width="3.6640625" style="2" customWidth="1"/>
    <col min="2" max="2" width="19.6640625" style="2" customWidth="1"/>
    <col min="3" max="3" width="15.21484375" style="2" customWidth="1"/>
    <col min="4" max="4" width="4.6640625" style="2" customWidth="1"/>
    <col min="5" max="5" width="11.3359375" style="2" bestFit="1" customWidth="1"/>
    <col min="6" max="6" width="11.99609375" style="2" customWidth="1"/>
    <col min="7" max="7" width="12.77734375" style="2" customWidth="1"/>
    <col min="8" max="16384" width="8.88671875" style="2" customWidth="1"/>
  </cols>
  <sheetData>
    <row r="1" spans="1:7" ht="54.95" customHeight="1">
      <c r="A1" s="107" t="s">
        <v>22</v>
      </c>
      <c r="B1" s="107"/>
      <c r="C1" s="107"/>
      <c r="D1" s="107"/>
      <c r="E1" s="107"/>
      <c r="F1" s="107"/>
      <c r="G1" s="107"/>
    </row>
    <row r="2" spans="1:7" ht="45" customHeight="1">
      <c r="A2" s="4" t="s">
        <v>2</v>
      </c>
      <c r="B2" s="5" t="s">
        <v>159</v>
      </c>
      <c r="C2" s="5" t="s">
        <v>41</v>
      </c>
      <c r="D2" s="5" t="s">
        <v>67</v>
      </c>
      <c r="E2" s="5" t="s">
        <v>8</v>
      </c>
      <c r="F2" s="5" t="s">
        <v>34</v>
      </c>
      <c r="G2" s="5" t="s">
        <v>6</v>
      </c>
    </row>
    <row r="3" spans="1:7" s="125" customFormat="1" ht="35.1" customHeight="1">
      <c r="A3" s="119">
        <v>1</v>
      </c>
      <c r="B3" s="120" t="s">
        <v>7</v>
      </c>
      <c r="C3" s="121" t="s">
        <v>25</v>
      </c>
      <c r="D3" s="121">
        <v>3</v>
      </c>
      <c r="E3" s="122">
        <v>1550000</v>
      </c>
      <c r="F3" s="123">
        <f aca="true" t="shared" si="0" ref="F3:F33">E3*D3</f>
        <v>4650000</v>
      </c>
      <c r="G3" s="124" t="s">
        <v>93</v>
      </c>
    </row>
    <row r="4" spans="1:7" s="125" customFormat="1" ht="35.1" customHeight="1">
      <c r="A4" s="126">
        <v>2</v>
      </c>
      <c r="B4" s="127" t="s">
        <v>28</v>
      </c>
      <c r="C4" s="128" t="s">
        <v>25</v>
      </c>
      <c r="D4" s="128">
        <v>1</v>
      </c>
      <c r="E4" s="129">
        <v>1500000</v>
      </c>
      <c r="F4" s="130">
        <f t="shared" si="0"/>
        <v>1500000</v>
      </c>
      <c r="G4" s="131" t="s">
        <v>93</v>
      </c>
    </row>
    <row r="5" spans="1:7" s="125" customFormat="1" ht="35.1" customHeight="1">
      <c r="A5" s="126">
        <v>3</v>
      </c>
      <c r="B5" s="127" t="s">
        <v>15</v>
      </c>
      <c r="C5" s="128" t="s">
        <v>25</v>
      </c>
      <c r="D5" s="128">
        <v>1</v>
      </c>
      <c r="E5" s="132">
        <v>1250000</v>
      </c>
      <c r="F5" s="130">
        <f t="shared" si="0"/>
        <v>1250000</v>
      </c>
      <c r="G5" s="133" t="s">
        <v>93</v>
      </c>
    </row>
    <row r="6" spans="1:7" s="125" customFormat="1" ht="35.1" customHeight="1">
      <c r="A6" s="126">
        <v>4</v>
      </c>
      <c r="B6" s="127" t="s">
        <v>10</v>
      </c>
      <c r="C6" s="128" t="s">
        <v>40</v>
      </c>
      <c r="D6" s="128">
        <v>1</v>
      </c>
      <c r="E6" s="134">
        <v>1320000</v>
      </c>
      <c r="F6" s="130">
        <f t="shared" si="0"/>
        <v>1320000</v>
      </c>
      <c r="G6" s="135" t="s">
        <v>93</v>
      </c>
    </row>
    <row r="7" spans="1:7" s="125" customFormat="1" ht="35.1" customHeight="1">
      <c r="A7" s="126">
        <v>5</v>
      </c>
      <c r="B7" s="127" t="s">
        <v>30</v>
      </c>
      <c r="C7" s="128" t="s">
        <v>39</v>
      </c>
      <c r="D7" s="128">
        <v>2</v>
      </c>
      <c r="E7" s="132">
        <v>950000</v>
      </c>
      <c r="F7" s="130">
        <f t="shared" si="0"/>
        <v>1900000</v>
      </c>
      <c r="G7" s="133" t="s">
        <v>93</v>
      </c>
    </row>
    <row r="8" spans="1:7" s="125" customFormat="1" ht="35.1" customHeight="1">
      <c r="A8" s="126">
        <v>6</v>
      </c>
      <c r="B8" s="127" t="s">
        <v>135</v>
      </c>
      <c r="C8" s="136" t="s">
        <v>33</v>
      </c>
      <c r="D8" s="127">
        <v>2</v>
      </c>
      <c r="E8" s="137">
        <v>600000</v>
      </c>
      <c r="F8" s="130">
        <f t="shared" si="0"/>
        <v>1200000</v>
      </c>
      <c r="G8" s="131" t="s">
        <v>93</v>
      </c>
    </row>
    <row r="9" spans="1:7" s="125" customFormat="1" ht="35.1" customHeight="1">
      <c r="A9" s="126">
        <v>7</v>
      </c>
      <c r="B9" s="127" t="s">
        <v>109</v>
      </c>
      <c r="C9" s="127" t="s">
        <v>44</v>
      </c>
      <c r="D9" s="127">
        <v>1</v>
      </c>
      <c r="E9" s="132">
        <v>2950000</v>
      </c>
      <c r="F9" s="130">
        <f t="shared" si="0"/>
        <v>2950000</v>
      </c>
      <c r="G9" s="133" t="s">
        <v>93</v>
      </c>
    </row>
    <row r="10" spans="1:7" s="125" customFormat="1" ht="35.1" customHeight="1">
      <c r="A10" s="126">
        <v>8</v>
      </c>
      <c r="B10" s="127" t="s">
        <v>123</v>
      </c>
      <c r="C10" s="127" t="s">
        <v>46</v>
      </c>
      <c r="D10" s="127">
        <v>2</v>
      </c>
      <c r="E10" s="137">
        <v>3100000</v>
      </c>
      <c r="F10" s="130">
        <f t="shared" si="0"/>
        <v>6200000</v>
      </c>
      <c r="G10" s="131" t="s">
        <v>93</v>
      </c>
    </row>
    <row r="11" spans="1:7" s="125" customFormat="1" ht="35.1" customHeight="1">
      <c r="A11" s="126">
        <v>9</v>
      </c>
      <c r="B11" s="127" t="s">
        <v>150</v>
      </c>
      <c r="C11" s="127" t="s">
        <v>132</v>
      </c>
      <c r="D11" s="127">
        <v>4</v>
      </c>
      <c r="E11" s="137">
        <v>456000</v>
      </c>
      <c r="F11" s="130">
        <f t="shared" si="0"/>
        <v>1824000</v>
      </c>
      <c r="G11" s="131" t="s">
        <v>93</v>
      </c>
    </row>
    <row r="12" spans="1:7" s="17" customFormat="1" ht="35.1" customHeight="1">
      <c r="A12" s="18">
        <v>10</v>
      </c>
      <c r="B12" s="19" t="s">
        <v>111</v>
      </c>
      <c r="C12" s="19" t="s">
        <v>35</v>
      </c>
      <c r="D12" s="19">
        <v>4</v>
      </c>
      <c r="E12" s="82">
        <v>470000</v>
      </c>
      <c r="F12" s="83">
        <f t="shared" si="0"/>
        <v>1880000</v>
      </c>
      <c r="G12" s="30" t="s">
        <v>93</v>
      </c>
    </row>
    <row r="13" spans="1:7" s="17" customFormat="1" ht="35.1" customHeight="1">
      <c r="A13" s="18">
        <v>11</v>
      </c>
      <c r="B13" s="19" t="s">
        <v>118</v>
      </c>
      <c r="C13" s="19" t="s">
        <v>35</v>
      </c>
      <c r="D13" s="19">
        <v>2</v>
      </c>
      <c r="E13" s="82">
        <v>520000</v>
      </c>
      <c r="F13" s="83">
        <f t="shared" si="0"/>
        <v>1040000</v>
      </c>
      <c r="G13" s="30" t="s">
        <v>93</v>
      </c>
    </row>
    <row r="14" spans="1:7" s="17" customFormat="1" ht="35.1" customHeight="1">
      <c r="A14" s="18">
        <v>12</v>
      </c>
      <c r="B14" s="19" t="s">
        <v>127</v>
      </c>
      <c r="C14" s="19" t="s">
        <v>141</v>
      </c>
      <c r="D14" s="19">
        <v>1</v>
      </c>
      <c r="E14" s="93">
        <v>320000</v>
      </c>
      <c r="F14" s="83">
        <f t="shared" si="0"/>
        <v>320000</v>
      </c>
      <c r="G14" s="27" t="s">
        <v>93</v>
      </c>
    </row>
    <row r="15" spans="1:7" s="17" customFormat="1" ht="35.1" customHeight="1">
      <c r="A15" s="18">
        <v>13</v>
      </c>
      <c r="B15" s="19" t="s">
        <v>119</v>
      </c>
      <c r="C15" s="19" t="s">
        <v>0</v>
      </c>
      <c r="D15" s="19">
        <v>2</v>
      </c>
      <c r="E15" s="31">
        <v>250000</v>
      </c>
      <c r="F15" s="83">
        <f t="shared" si="0"/>
        <v>500000</v>
      </c>
      <c r="G15" s="95" t="s">
        <v>93</v>
      </c>
    </row>
    <row r="16" spans="1:7" s="17" customFormat="1" ht="35.1" customHeight="1">
      <c r="A16" s="18">
        <v>14</v>
      </c>
      <c r="B16" s="96" t="s">
        <v>65</v>
      </c>
      <c r="C16" s="96" t="s">
        <v>45</v>
      </c>
      <c r="D16" s="19">
        <v>2</v>
      </c>
      <c r="E16" s="82">
        <v>550000</v>
      </c>
      <c r="F16" s="83">
        <f t="shared" si="0"/>
        <v>1100000</v>
      </c>
      <c r="G16" s="30" t="s">
        <v>93</v>
      </c>
    </row>
    <row r="17" spans="1:7" s="17" customFormat="1" ht="35.1" customHeight="1">
      <c r="A17" s="18">
        <v>15</v>
      </c>
      <c r="B17" s="19" t="s">
        <v>65</v>
      </c>
      <c r="C17" s="19" t="s">
        <v>23</v>
      </c>
      <c r="D17" s="19">
        <v>1</v>
      </c>
      <c r="E17" s="93">
        <v>490000</v>
      </c>
      <c r="F17" s="83">
        <f t="shared" si="0"/>
        <v>490000</v>
      </c>
      <c r="G17" s="27" t="s">
        <v>93</v>
      </c>
    </row>
    <row r="18" spans="1:7" s="17" customFormat="1" ht="35.1" customHeight="1">
      <c r="A18" s="18">
        <v>16</v>
      </c>
      <c r="B18" s="19" t="s">
        <v>49</v>
      </c>
      <c r="C18" s="19" t="s">
        <v>115</v>
      </c>
      <c r="D18" s="19">
        <v>2</v>
      </c>
      <c r="E18" s="93">
        <v>530000</v>
      </c>
      <c r="F18" s="83">
        <f t="shared" si="0"/>
        <v>1060000</v>
      </c>
      <c r="G18" s="22" t="s">
        <v>93</v>
      </c>
    </row>
    <row r="19" spans="1:7" s="17" customFormat="1" ht="35.1" customHeight="1">
      <c r="A19" s="18">
        <v>17</v>
      </c>
      <c r="B19" s="19" t="s">
        <v>82</v>
      </c>
      <c r="C19" s="19" t="s">
        <v>153</v>
      </c>
      <c r="D19" s="19">
        <v>2</v>
      </c>
      <c r="E19" s="94">
        <v>310000</v>
      </c>
      <c r="F19" s="83">
        <f t="shared" si="0"/>
        <v>620000</v>
      </c>
      <c r="G19" s="27" t="s">
        <v>93</v>
      </c>
    </row>
    <row r="20" spans="1:7" s="17" customFormat="1" ht="35.1" customHeight="1">
      <c r="A20" s="18">
        <v>18</v>
      </c>
      <c r="B20" s="19" t="s">
        <v>113</v>
      </c>
      <c r="C20" s="19" t="s">
        <v>112</v>
      </c>
      <c r="D20" s="19">
        <v>2</v>
      </c>
      <c r="E20" s="82">
        <v>630000</v>
      </c>
      <c r="F20" s="83">
        <f t="shared" si="0"/>
        <v>1260000</v>
      </c>
      <c r="G20" s="30" t="s">
        <v>93</v>
      </c>
    </row>
    <row r="21" spans="1:7" s="17" customFormat="1" ht="35.1" customHeight="1">
      <c r="A21" s="18">
        <v>19</v>
      </c>
      <c r="B21" s="19" t="s">
        <v>61</v>
      </c>
      <c r="C21" s="19" t="s">
        <v>137</v>
      </c>
      <c r="D21" s="19">
        <v>2</v>
      </c>
      <c r="E21" s="82">
        <v>200000</v>
      </c>
      <c r="F21" s="83">
        <f t="shared" si="0"/>
        <v>400000</v>
      </c>
      <c r="G21" s="30" t="s">
        <v>93</v>
      </c>
    </row>
    <row r="22" spans="1:7" s="17" customFormat="1" ht="35.1" customHeight="1">
      <c r="A22" s="34">
        <v>20</v>
      </c>
      <c r="B22" s="35" t="s">
        <v>70</v>
      </c>
      <c r="C22" s="35" t="s">
        <v>114</v>
      </c>
      <c r="D22" s="35">
        <v>2</v>
      </c>
      <c r="E22" s="97">
        <v>390000</v>
      </c>
      <c r="F22" s="26">
        <f t="shared" si="0"/>
        <v>780000</v>
      </c>
      <c r="G22" s="98" t="s">
        <v>93</v>
      </c>
    </row>
    <row r="23" spans="1:7" s="17" customFormat="1" ht="35.1" customHeight="1">
      <c r="A23" s="18">
        <v>21</v>
      </c>
      <c r="B23" s="19" t="s">
        <v>78</v>
      </c>
      <c r="C23" s="19" t="s">
        <v>124</v>
      </c>
      <c r="D23" s="19">
        <v>2</v>
      </c>
      <c r="E23" s="93">
        <v>420000</v>
      </c>
      <c r="F23" s="83">
        <f t="shared" si="0"/>
        <v>840000</v>
      </c>
      <c r="G23" s="27" t="s">
        <v>93</v>
      </c>
    </row>
    <row r="24" spans="1:7" s="17" customFormat="1" ht="35.1" customHeight="1">
      <c r="A24" s="99">
        <v>22</v>
      </c>
      <c r="B24" s="100" t="s">
        <v>58</v>
      </c>
      <c r="C24" s="100" t="s">
        <v>110</v>
      </c>
      <c r="D24" s="100">
        <v>1</v>
      </c>
      <c r="E24" s="101">
        <v>250000</v>
      </c>
      <c r="F24" s="102">
        <f t="shared" si="0"/>
        <v>250000</v>
      </c>
      <c r="G24" s="103" t="s">
        <v>93</v>
      </c>
    </row>
    <row r="25" spans="1:7" s="17" customFormat="1" ht="35.1" customHeight="1">
      <c r="A25" s="11">
        <v>23</v>
      </c>
      <c r="B25" s="12" t="s">
        <v>125</v>
      </c>
      <c r="C25" s="12" t="s">
        <v>35</v>
      </c>
      <c r="D25" s="12">
        <v>6</v>
      </c>
      <c r="E25" s="90">
        <v>360000</v>
      </c>
      <c r="F25" s="91">
        <f t="shared" si="0"/>
        <v>2160000</v>
      </c>
      <c r="G25" s="92" t="s">
        <v>93</v>
      </c>
    </row>
    <row r="26" spans="1:7" s="17" customFormat="1" ht="35.1" customHeight="1">
      <c r="A26" s="18">
        <v>24</v>
      </c>
      <c r="B26" s="19" t="s">
        <v>140</v>
      </c>
      <c r="C26" s="19" t="s">
        <v>14</v>
      </c>
      <c r="D26" s="19">
        <v>1</v>
      </c>
      <c r="E26" s="93">
        <v>690000</v>
      </c>
      <c r="F26" s="83">
        <f t="shared" si="0"/>
        <v>690000</v>
      </c>
      <c r="G26" s="27" t="s">
        <v>93</v>
      </c>
    </row>
    <row r="27" spans="1:7" s="17" customFormat="1" ht="35.1" customHeight="1">
      <c r="A27" s="18">
        <v>25</v>
      </c>
      <c r="B27" s="19" t="s">
        <v>73</v>
      </c>
      <c r="C27" s="19" t="s">
        <v>75</v>
      </c>
      <c r="D27" s="19">
        <v>5</v>
      </c>
      <c r="E27" s="94">
        <v>200000</v>
      </c>
      <c r="F27" s="83">
        <f t="shared" si="0"/>
        <v>1000000</v>
      </c>
      <c r="G27" s="27" t="s">
        <v>93</v>
      </c>
    </row>
    <row r="28" spans="1:7" s="17" customFormat="1" ht="35.1" customHeight="1">
      <c r="A28" s="18">
        <v>26</v>
      </c>
      <c r="B28" s="19" t="s">
        <v>138</v>
      </c>
      <c r="C28" s="19" t="s">
        <v>36</v>
      </c>
      <c r="D28" s="19">
        <v>1</v>
      </c>
      <c r="E28" s="31">
        <v>560000</v>
      </c>
      <c r="F28" s="83">
        <f t="shared" si="0"/>
        <v>560000</v>
      </c>
      <c r="G28" s="95" t="s">
        <v>93</v>
      </c>
    </row>
    <row r="29" spans="1:7" s="17" customFormat="1" ht="35.1" customHeight="1">
      <c r="A29" s="18">
        <v>27</v>
      </c>
      <c r="B29" s="19" t="s">
        <v>87</v>
      </c>
      <c r="C29" s="19" t="s">
        <v>124</v>
      </c>
      <c r="D29" s="19">
        <v>1</v>
      </c>
      <c r="E29" s="82">
        <v>301000</v>
      </c>
      <c r="F29" s="83">
        <f t="shared" si="0"/>
        <v>301000</v>
      </c>
      <c r="G29" s="30" t="s">
        <v>93</v>
      </c>
    </row>
    <row r="30" spans="1:7" s="17" customFormat="1" ht="35.1" customHeight="1">
      <c r="A30" s="18">
        <v>28</v>
      </c>
      <c r="B30" s="19" t="s">
        <v>79</v>
      </c>
      <c r="C30" s="19" t="s">
        <v>124</v>
      </c>
      <c r="D30" s="19">
        <v>1</v>
      </c>
      <c r="E30" s="82">
        <v>400000</v>
      </c>
      <c r="F30" s="83">
        <f t="shared" si="0"/>
        <v>400000</v>
      </c>
      <c r="G30" s="30" t="s">
        <v>93</v>
      </c>
    </row>
    <row r="31" spans="1:7" s="17" customFormat="1" ht="35.1" customHeight="1">
      <c r="A31" s="18">
        <v>29</v>
      </c>
      <c r="B31" s="19" t="s">
        <v>116</v>
      </c>
      <c r="C31" s="19" t="s">
        <v>18</v>
      </c>
      <c r="D31" s="19">
        <v>1</v>
      </c>
      <c r="E31" s="82">
        <v>330000</v>
      </c>
      <c r="F31" s="83">
        <f t="shared" si="0"/>
        <v>330000</v>
      </c>
      <c r="G31" s="30" t="s">
        <v>93</v>
      </c>
    </row>
    <row r="32" spans="1:7" s="17" customFormat="1" ht="35.1" customHeight="1">
      <c r="A32" s="18">
        <v>30</v>
      </c>
      <c r="B32" s="19" t="s">
        <v>100</v>
      </c>
      <c r="C32" s="19" t="s">
        <v>35</v>
      </c>
      <c r="D32" s="19">
        <v>1</v>
      </c>
      <c r="E32" s="82">
        <v>710000</v>
      </c>
      <c r="F32" s="83">
        <f t="shared" si="0"/>
        <v>710000</v>
      </c>
      <c r="G32" s="30" t="s">
        <v>93</v>
      </c>
    </row>
    <row r="33" spans="1:7" s="17" customFormat="1" ht="35.1" customHeight="1">
      <c r="A33" s="34">
        <v>31</v>
      </c>
      <c r="B33" s="35" t="s">
        <v>136</v>
      </c>
      <c r="C33" s="35" t="s">
        <v>35</v>
      </c>
      <c r="D33" s="35">
        <v>2</v>
      </c>
      <c r="E33" s="25">
        <v>570000</v>
      </c>
      <c r="F33" s="26">
        <f t="shared" si="0"/>
        <v>1140000</v>
      </c>
      <c r="G33" s="61" t="s">
        <v>93</v>
      </c>
    </row>
    <row r="34" spans="1:7" s="3" customFormat="1" ht="35.1" customHeight="1">
      <c r="A34" s="104" t="s">
        <v>48</v>
      </c>
      <c r="B34" s="105"/>
      <c r="C34" s="105"/>
      <c r="D34" s="105"/>
      <c r="E34" s="106"/>
      <c r="F34" s="6">
        <f>SUM(F3:F33)</f>
        <v>40625000</v>
      </c>
      <c r="G34" s="7"/>
    </row>
    <row r="35" spans="1:7" s="125" customFormat="1" ht="35.1" customHeight="1">
      <c r="A35" s="138">
        <v>32</v>
      </c>
      <c r="B35" s="139" t="s">
        <v>154</v>
      </c>
      <c r="C35" s="140" t="s">
        <v>89</v>
      </c>
      <c r="D35" s="140">
        <v>3</v>
      </c>
      <c r="E35" s="141">
        <v>4900000</v>
      </c>
      <c r="F35" s="142">
        <f aca="true" t="shared" si="1" ref="F35:F73">E35*D35</f>
        <v>14700000</v>
      </c>
      <c r="G35" s="143" t="s">
        <v>84</v>
      </c>
    </row>
    <row r="36" spans="1:7" s="125" customFormat="1" ht="35.1" customHeight="1">
      <c r="A36" s="126">
        <v>33</v>
      </c>
      <c r="B36" s="127" t="s">
        <v>133</v>
      </c>
      <c r="C36" s="128" t="s">
        <v>62</v>
      </c>
      <c r="D36" s="128">
        <v>1</v>
      </c>
      <c r="E36" s="144">
        <v>2600000</v>
      </c>
      <c r="F36" s="130">
        <f t="shared" si="1"/>
        <v>2600000</v>
      </c>
      <c r="G36" s="133" t="s">
        <v>84</v>
      </c>
    </row>
    <row r="37" spans="1:7" s="17" customFormat="1" ht="35.1" customHeight="1">
      <c r="A37" s="18">
        <v>34</v>
      </c>
      <c r="B37" s="84" t="s">
        <v>24</v>
      </c>
      <c r="C37" s="85" t="s">
        <v>155</v>
      </c>
      <c r="D37" s="86">
        <v>1</v>
      </c>
      <c r="E37" s="87">
        <v>1400000</v>
      </c>
      <c r="F37" s="72">
        <f>E37*D37</f>
        <v>1400000</v>
      </c>
      <c r="G37" s="88" t="s">
        <v>84</v>
      </c>
    </row>
    <row r="38" spans="1:7" s="17" customFormat="1" ht="35.1" customHeight="1">
      <c r="A38" s="34">
        <v>35</v>
      </c>
      <c r="B38" s="35" t="s">
        <v>120</v>
      </c>
      <c r="C38" s="89" t="s">
        <v>158</v>
      </c>
      <c r="D38" s="89">
        <v>1</v>
      </c>
      <c r="E38" s="25">
        <v>1800000</v>
      </c>
      <c r="F38" s="26">
        <f>E38*D38</f>
        <v>1800000</v>
      </c>
      <c r="G38" s="61" t="s">
        <v>84</v>
      </c>
    </row>
    <row r="39" spans="1:7" s="3" customFormat="1" ht="35.1" customHeight="1">
      <c r="A39" s="104" t="s">
        <v>146</v>
      </c>
      <c r="B39" s="105"/>
      <c r="C39" s="105"/>
      <c r="D39" s="105"/>
      <c r="E39" s="106"/>
      <c r="F39" s="6">
        <f>SUM(F35:F38)</f>
        <v>20500000</v>
      </c>
      <c r="G39" s="7"/>
    </row>
    <row r="40" spans="1:7" s="125" customFormat="1" ht="35.1" customHeight="1">
      <c r="A40" s="138">
        <v>36</v>
      </c>
      <c r="B40" s="139" t="s">
        <v>11</v>
      </c>
      <c r="C40" s="139" t="s">
        <v>19</v>
      </c>
      <c r="D40" s="139">
        <v>1</v>
      </c>
      <c r="E40" s="141">
        <v>3018000</v>
      </c>
      <c r="F40" s="142">
        <f t="shared" si="1"/>
        <v>3018000</v>
      </c>
      <c r="G40" s="143" t="s">
        <v>77</v>
      </c>
    </row>
    <row r="41" spans="1:7" s="125" customFormat="1" ht="35.1" customHeight="1">
      <c r="A41" s="126">
        <v>37</v>
      </c>
      <c r="B41" s="127" t="s">
        <v>157</v>
      </c>
      <c r="C41" s="127" t="s">
        <v>19</v>
      </c>
      <c r="D41" s="127">
        <v>1</v>
      </c>
      <c r="E41" s="132">
        <v>3018000</v>
      </c>
      <c r="F41" s="130">
        <f t="shared" si="1"/>
        <v>3018000</v>
      </c>
      <c r="G41" s="133" t="s">
        <v>77</v>
      </c>
    </row>
    <row r="42" spans="1:7" s="125" customFormat="1" ht="35.1" customHeight="1">
      <c r="A42" s="126">
        <v>38</v>
      </c>
      <c r="B42" s="128" t="s">
        <v>74</v>
      </c>
      <c r="C42" s="145" t="s">
        <v>32</v>
      </c>
      <c r="D42" s="128">
        <v>1</v>
      </c>
      <c r="E42" s="132">
        <v>1755000</v>
      </c>
      <c r="F42" s="130">
        <f>E42*D42</f>
        <v>1755000</v>
      </c>
      <c r="G42" s="133" t="s">
        <v>77</v>
      </c>
    </row>
    <row r="43" spans="1:7" s="125" customFormat="1" ht="35.1" customHeight="1">
      <c r="A43" s="126">
        <v>39</v>
      </c>
      <c r="B43" s="127" t="s">
        <v>80</v>
      </c>
      <c r="C43" s="127" t="s">
        <v>5</v>
      </c>
      <c r="D43" s="127">
        <v>5</v>
      </c>
      <c r="E43" s="137">
        <v>480000</v>
      </c>
      <c r="F43" s="130">
        <f>E43*D43</f>
        <v>2400000</v>
      </c>
      <c r="G43" s="131" t="s">
        <v>77</v>
      </c>
    </row>
    <row r="44" spans="1:7" s="17" customFormat="1" ht="35.1" customHeight="1">
      <c r="A44" s="34">
        <v>40</v>
      </c>
      <c r="B44" s="35" t="s">
        <v>134</v>
      </c>
      <c r="C44" s="35" t="s">
        <v>29</v>
      </c>
      <c r="D44" s="35">
        <v>1</v>
      </c>
      <c r="E44" s="25">
        <v>1765000</v>
      </c>
      <c r="F44" s="26">
        <f>E44*D44</f>
        <v>1765000</v>
      </c>
      <c r="G44" s="60" t="s">
        <v>77</v>
      </c>
    </row>
    <row r="45" spans="1:7" s="3" customFormat="1" ht="35.1" customHeight="1">
      <c r="A45" s="104" t="s">
        <v>57</v>
      </c>
      <c r="B45" s="105"/>
      <c r="C45" s="105"/>
      <c r="D45" s="105"/>
      <c r="E45" s="106"/>
      <c r="F45" s="6">
        <f>SUM(F40:F44)</f>
        <v>11956000</v>
      </c>
      <c r="G45" s="7"/>
    </row>
    <row r="46" spans="1:7" s="17" customFormat="1" ht="35.1" customHeight="1">
      <c r="A46" s="57">
        <v>41</v>
      </c>
      <c r="B46" s="62" t="s">
        <v>106</v>
      </c>
      <c r="C46" s="63" t="s">
        <v>83</v>
      </c>
      <c r="D46" s="64">
        <v>1</v>
      </c>
      <c r="E46" s="65">
        <v>2970000</v>
      </c>
      <c r="F46" s="66">
        <f>E46*D46</f>
        <v>2970000</v>
      </c>
      <c r="G46" s="67" t="s">
        <v>104</v>
      </c>
    </row>
    <row r="47" spans="1:7" s="17" customFormat="1" ht="35.1" customHeight="1">
      <c r="A47" s="18">
        <v>42</v>
      </c>
      <c r="B47" s="68" t="s">
        <v>106</v>
      </c>
      <c r="C47" s="69" t="s">
        <v>3</v>
      </c>
      <c r="D47" s="70">
        <v>1</v>
      </c>
      <c r="E47" s="71">
        <v>4400000</v>
      </c>
      <c r="F47" s="72">
        <f>E47*D47</f>
        <v>4400000</v>
      </c>
      <c r="G47" s="73" t="s">
        <v>104</v>
      </c>
    </row>
    <row r="48" spans="1:7" s="17" customFormat="1" ht="35.1" customHeight="1">
      <c r="A48" s="18">
        <v>43</v>
      </c>
      <c r="B48" s="74" t="s">
        <v>69</v>
      </c>
      <c r="C48" s="69" t="s">
        <v>130</v>
      </c>
      <c r="D48" s="70">
        <v>1</v>
      </c>
      <c r="E48" s="71">
        <v>1940000</v>
      </c>
      <c r="F48" s="75">
        <f>E48*D48</f>
        <v>1940000</v>
      </c>
      <c r="G48" s="73" t="s">
        <v>104</v>
      </c>
    </row>
    <row r="49" spans="1:7" s="17" customFormat="1" ht="35.1" customHeight="1">
      <c r="A49" s="34">
        <v>44</v>
      </c>
      <c r="B49" s="76" t="s">
        <v>105</v>
      </c>
      <c r="C49" s="77" t="s">
        <v>129</v>
      </c>
      <c r="D49" s="78">
        <v>1</v>
      </c>
      <c r="E49" s="79">
        <v>470000</v>
      </c>
      <c r="F49" s="80">
        <f>E49*D49</f>
        <v>470000</v>
      </c>
      <c r="G49" s="81" t="s">
        <v>104</v>
      </c>
    </row>
    <row r="50" spans="1:7" s="3" customFormat="1" ht="35.1" customHeight="1">
      <c r="A50" s="104" t="s">
        <v>52</v>
      </c>
      <c r="B50" s="105"/>
      <c r="C50" s="105"/>
      <c r="D50" s="105"/>
      <c r="E50" s="106"/>
      <c r="F50" s="6">
        <f>SUM(F46:F49)</f>
        <v>9780000</v>
      </c>
      <c r="G50" s="7"/>
    </row>
    <row r="51" spans="1:7" s="125" customFormat="1" ht="35.1" customHeight="1">
      <c r="A51" s="138">
        <v>45</v>
      </c>
      <c r="B51" s="139" t="s">
        <v>51</v>
      </c>
      <c r="C51" s="139" t="s">
        <v>17</v>
      </c>
      <c r="D51" s="139">
        <v>1</v>
      </c>
      <c r="E51" s="146">
        <v>27900000</v>
      </c>
      <c r="F51" s="142">
        <v>27900000</v>
      </c>
      <c r="G51" s="147" t="s">
        <v>95</v>
      </c>
    </row>
    <row r="52" spans="1:7" s="125" customFormat="1" ht="35.1" customHeight="1">
      <c r="A52" s="148">
        <v>46</v>
      </c>
      <c r="B52" s="149" t="s">
        <v>56</v>
      </c>
      <c r="C52" s="150" t="s">
        <v>139</v>
      </c>
      <c r="D52" s="149">
        <v>1</v>
      </c>
      <c r="E52" s="151">
        <v>3700000</v>
      </c>
      <c r="F52" s="152">
        <f>E52*D52</f>
        <v>3700000</v>
      </c>
      <c r="G52" s="153" t="s">
        <v>95</v>
      </c>
    </row>
    <row r="53" spans="1:7" s="125" customFormat="1" ht="35.1" customHeight="1">
      <c r="A53" s="154" t="s">
        <v>142</v>
      </c>
      <c r="B53" s="155"/>
      <c r="C53" s="155"/>
      <c r="D53" s="155"/>
      <c r="E53" s="156"/>
      <c r="F53" s="157">
        <f>SUM(F51:F52)</f>
        <v>31600000</v>
      </c>
      <c r="G53" s="158"/>
    </row>
    <row r="54" spans="1:7" s="125" customFormat="1" ht="35.1" customHeight="1">
      <c r="A54" s="138">
        <v>47</v>
      </c>
      <c r="B54" s="139" t="s">
        <v>38</v>
      </c>
      <c r="C54" s="139" t="s">
        <v>152</v>
      </c>
      <c r="D54" s="139">
        <v>50</v>
      </c>
      <c r="E54" s="146">
        <v>568000</v>
      </c>
      <c r="F54" s="142">
        <f>E54*D54</f>
        <v>28400000</v>
      </c>
      <c r="G54" s="147" t="s">
        <v>90</v>
      </c>
    </row>
    <row r="55" spans="1:7" s="125" customFormat="1" ht="35.1" customHeight="1">
      <c r="A55" s="148">
        <v>48</v>
      </c>
      <c r="B55" s="159" t="s">
        <v>38</v>
      </c>
      <c r="C55" s="159" t="s">
        <v>156</v>
      </c>
      <c r="D55" s="159">
        <v>6</v>
      </c>
      <c r="E55" s="160">
        <v>429000</v>
      </c>
      <c r="F55" s="152">
        <f>E55*D55</f>
        <v>2574000</v>
      </c>
      <c r="G55" s="161" t="s">
        <v>90</v>
      </c>
    </row>
    <row r="56" spans="1:7" s="3" customFormat="1" ht="35.1" customHeight="1">
      <c r="A56" s="112" t="s">
        <v>31</v>
      </c>
      <c r="B56" s="113"/>
      <c r="C56" s="113"/>
      <c r="D56" s="113"/>
      <c r="E56" s="114"/>
      <c r="F56" s="6">
        <f>SUM(F54:F55)</f>
        <v>30974000</v>
      </c>
      <c r="G56" s="7"/>
    </row>
    <row r="57" spans="1:7" s="17" customFormat="1" ht="35.1" customHeight="1">
      <c r="A57" s="57">
        <v>49</v>
      </c>
      <c r="B57" s="58" t="s">
        <v>96</v>
      </c>
      <c r="C57" s="58" t="s">
        <v>27</v>
      </c>
      <c r="D57" s="58">
        <v>1</v>
      </c>
      <c r="E57" s="23">
        <v>4890000</v>
      </c>
      <c r="F57" s="24">
        <f t="shared" si="1"/>
        <v>4890000</v>
      </c>
      <c r="G57" s="59" t="s">
        <v>4</v>
      </c>
    </row>
    <row r="58" spans="1:7" s="17" customFormat="1" ht="35.1" customHeight="1">
      <c r="A58" s="34">
        <v>50</v>
      </c>
      <c r="B58" s="35" t="s">
        <v>96</v>
      </c>
      <c r="C58" s="35" t="s">
        <v>13</v>
      </c>
      <c r="D58" s="35">
        <v>1</v>
      </c>
      <c r="E58" s="25">
        <v>1310000</v>
      </c>
      <c r="F58" s="26">
        <f t="shared" si="1"/>
        <v>1310000</v>
      </c>
      <c r="G58" s="61" t="s">
        <v>4</v>
      </c>
    </row>
    <row r="59" spans="1:7" s="3" customFormat="1" ht="35.1" customHeight="1">
      <c r="A59" s="104" t="s">
        <v>94</v>
      </c>
      <c r="B59" s="105"/>
      <c r="C59" s="105"/>
      <c r="D59" s="105"/>
      <c r="E59" s="106"/>
      <c r="F59" s="6">
        <f>SUM(F57:F58)</f>
        <v>6200000</v>
      </c>
      <c r="G59" s="7"/>
    </row>
    <row r="60" spans="1:7" s="17" customFormat="1" ht="35.1" customHeight="1">
      <c r="A60" s="57">
        <v>51</v>
      </c>
      <c r="B60" s="58" t="s">
        <v>128</v>
      </c>
      <c r="C60" s="58" t="s">
        <v>37</v>
      </c>
      <c r="D60" s="58">
        <v>1</v>
      </c>
      <c r="E60" s="23">
        <v>3270000</v>
      </c>
      <c r="F60" s="24">
        <f>E60*D60</f>
        <v>3270000</v>
      </c>
      <c r="G60" s="59" t="s">
        <v>101</v>
      </c>
    </row>
    <row r="61" spans="1:7" s="17" customFormat="1" ht="35.1" customHeight="1">
      <c r="A61" s="34">
        <v>52</v>
      </c>
      <c r="B61" s="35" t="s">
        <v>103</v>
      </c>
      <c r="C61" s="35" t="s">
        <v>26</v>
      </c>
      <c r="D61" s="35">
        <v>1</v>
      </c>
      <c r="E61" s="25">
        <v>1420000</v>
      </c>
      <c r="F61" s="26">
        <f>E61*D61</f>
        <v>1420000</v>
      </c>
      <c r="G61" s="60" t="s">
        <v>101</v>
      </c>
    </row>
    <row r="62" spans="1:7" s="3" customFormat="1" ht="35.1" customHeight="1">
      <c r="A62" s="104" t="s">
        <v>147</v>
      </c>
      <c r="B62" s="105"/>
      <c r="C62" s="105"/>
      <c r="D62" s="105"/>
      <c r="E62" s="106"/>
      <c r="F62" s="6">
        <f>SUM(F60:F61)</f>
        <v>4690000</v>
      </c>
      <c r="G62" s="7"/>
    </row>
    <row r="63" spans="1:7" s="17" customFormat="1" ht="35.1" customHeight="1">
      <c r="A63" s="38">
        <v>53</v>
      </c>
      <c r="B63" s="39" t="s">
        <v>66</v>
      </c>
      <c r="C63" s="39" t="s">
        <v>151</v>
      </c>
      <c r="D63" s="39">
        <v>1</v>
      </c>
      <c r="E63" s="50">
        <v>5950000</v>
      </c>
      <c r="F63" s="21">
        <f t="shared" si="1"/>
        <v>5950000</v>
      </c>
      <c r="G63" s="51" t="s">
        <v>85</v>
      </c>
    </row>
    <row r="64" spans="1:7" s="3" customFormat="1" ht="35.1" customHeight="1">
      <c r="A64" s="104" t="s">
        <v>148</v>
      </c>
      <c r="B64" s="105"/>
      <c r="C64" s="105"/>
      <c r="D64" s="105"/>
      <c r="E64" s="106"/>
      <c r="F64" s="6">
        <f>SUM(F63)</f>
        <v>5950000</v>
      </c>
      <c r="G64" s="7"/>
    </row>
    <row r="65" spans="1:7" s="17" customFormat="1" ht="35.1" customHeight="1">
      <c r="A65" s="38">
        <v>54</v>
      </c>
      <c r="B65" s="53" t="s">
        <v>91</v>
      </c>
      <c r="C65" s="53" t="s">
        <v>50</v>
      </c>
      <c r="D65" s="53">
        <v>3</v>
      </c>
      <c r="E65" s="54">
        <v>480000</v>
      </c>
      <c r="F65" s="55">
        <f t="shared" si="1"/>
        <v>1440000</v>
      </c>
      <c r="G65" s="56" t="s">
        <v>88</v>
      </c>
    </row>
    <row r="66" spans="1:7" s="3" customFormat="1" ht="35.1" customHeight="1">
      <c r="A66" s="104" t="s">
        <v>59</v>
      </c>
      <c r="B66" s="105"/>
      <c r="C66" s="105"/>
      <c r="D66" s="105"/>
      <c r="E66" s="106"/>
      <c r="F66" s="6">
        <f>SUM(F65)</f>
        <v>1440000</v>
      </c>
      <c r="G66" s="7"/>
    </row>
    <row r="67" spans="1:7" s="17" customFormat="1" ht="35.1" customHeight="1">
      <c r="A67" s="38">
        <v>55</v>
      </c>
      <c r="B67" s="39" t="s">
        <v>60</v>
      </c>
      <c r="C67" s="39" t="s">
        <v>76</v>
      </c>
      <c r="D67" s="39">
        <v>1</v>
      </c>
      <c r="E67" s="20">
        <v>390000</v>
      </c>
      <c r="F67" s="21">
        <f t="shared" si="1"/>
        <v>390000</v>
      </c>
      <c r="G67" s="52" t="s">
        <v>97</v>
      </c>
    </row>
    <row r="68" spans="1:7" s="3" customFormat="1" ht="35.1" customHeight="1">
      <c r="A68" s="104" t="s">
        <v>143</v>
      </c>
      <c r="B68" s="105"/>
      <c r="C68" s="105"/>
      <c r="D68" s="105"/>
      <c r="E68" s="106"/>
      <c r="F68" s="6">
        <f>SUM(F67)</f>
        <v>390000</v>
      </c>
      <c r="G68" s="7"/>
    </row>
    <row r="69" spans="1:7" s="17" customFormat="1" ht="35.1" customHeight="1">
      <c r="A69" s="38">
        <v>56</v>
      </c>
      <c r="B69" s="39" t="s">
        <v>107</v>
      </c>
      <c r="C69" s="39" t="s">
        <v>16</v>
      </c>
      <c r="D69" s="39">
        <v>2</v>
      </c>
      <c r="E69" s="50">
        <v>4350000</v>
      </c>
      <c r="F69" s="21">
        <f t="shared" si="1"/>
        <v>8700000</v>
      </c>
      <c r="G69" s="51" t="s">
        <v>54</v>
      </c>
    </row>
    <row r="70" spans="1:7" s="3" customFormat="1" ht="35.1" customHeight="1">
      <c r="A70" s="104" t="s">
        <v>108</v>
      </c>
      <c r="B70" s="105"/>
      <c r="C70" s="105"/>
      <c r="D70" s="105"/>
      <c r="E70" s="106"/>
      <c r="F70" s="6">
        <f>SUM(F69)</f>
        <v>8700000</v>
      </c>
      <c r="G70" s="7"/>
    </row>
    <row r="71" spans="1:7" s="17" customFormat="1" ht="35.1" customHeight="1">
      <c r="A71" s="38">
        <v>57</v>
      </c>
      <c r="B71" s="39" t="s">
        <v>99</v>
      </c>
      <c r="C71" s="39" t="s">
        <v>121</v>
      </c>
      <c r="D71" s="39">
        <v>4</v>
      </c>
      <c r="E71" s="20">
        <v>300000</v>
      </c>
      <c r="F71" s="21">
        <f t="shared" si="1"/>
        <v>1200000</v>
      </c>
      <c r="G71" s="49" t="s">
        <v>131</v>
      </c>
    </row>
    <row r="72" spans="1:7" s="3" customFormat="1" ht="35.1" customHeight="1">
      <c r="A72" s="115" t="s">
        <v>12</v>
      </c>
      <c r="B72" s="116"/>
      <c r="C72" s="116"/>
      <c r="D72" s="116"/>
      <c r="E72" s="117"/>
      <c r="F72" s="6">
        <f>SUM(F71)</f>
        <v>1200000</v>
      </c>
      <c r="G72" s="7"/>
    </row>
    <row r="73" spans="1:7" s="17" customFormat="1" ht="35.1" customHeight="1">
      <c r="A73" s="38">
        <v>58</v>
      </c>
      <c r="B73" s="43" t="s">
        <v>64</v>
      </c>
      <c r="C73" s="44" t="s">
        <v>20</v>
      </c>
      <c r="D73" s="45">
        <v>1</v>
      </c>
      <c r="E73" s="46">
        <v>3000000</v>
      </c>
      <c r="F73" s="47">
        <f t="shared" si="1"/>
        <v>3000000</v>
      </c>
      <c r="G73" s="48" t="s">
        <v>72</v>
      </c>
    </row>
    <row r="74" spans="1:7" s="3" customFormat="1" ht="35.1" customHeight="1">
      <c r="A74" s="104" t="s">
        <v>145</v>
      </c>
      <c r="B74" s="105"/>
      <c r="C74" s="105"/>
      <c r="D74" s="105"/>
      <c r="E74" s="106"/>
      <c r="F74" s="6">
        <f>SUM(F73)</f>
        <v>3000000</v>
      </c>
      <c r="G74" s="7"/>
    </row>
    <row r="75" spans="1:7" s="1" customFormat="1" ht="35.1" customHeight="1">
      <c r="A75" s="108" t="s">
        <v>47</v>
      </c>
      <c r="B75" s="109"/>
      <c r="C75" s="110"/>
      <c r="D75" s="8"/>
      <c r="E75" s="111">
        <f>F34+F39+F45+F50+F53+F56+F59+F62+F64+F66+F68+F70+F72+F74</f>
        <v>177005000</v>
      </c>
      <c r="F75" s="111"/>
      <c r="G75" s="9"/>
    </row>
    <row r="76" spans="2:7" s="1" customFormat="1" ht="21.95" customHeight="1">
      <c r="B76" s="2"/>
      <c r="C76" s="2"/>
      <c r="D76" s="2"/>
      <c r="E76" s="2"/>
      <c r="F76" s="2"/>
      <c r="G76" s="2"/>
    </row>
    <row r="77" spans="2:7" s="1" customFormat="1" ht="21.95" customHeight="1">
      <c r="B77" s="2"/>
      <c r="C77" s="2"/>
      <c r="D77" s="2"/>
      <c r="E77" s="2"/>
      <c r="F77" s="2"/>
      <c r="G77" s="2"/>
    </row>
    <row r="78" spans="2:7" s="1" customFormat="1" ht="21.95" customHeight="1">
      <c r="B78" s="2"/>
      <c r="C78" s="2"/>
      <c r="D78" s="2"/>
      <c r="E78" s="2"/>
      <c r="F78" s="2"/>
      <c r="G78" s="2"/>
    </row>
    <row r="79" spans="2:7" s="1" customFormat="1" ht="21.95" customHeight="1">
      <c r="B79" s="2"/>
      <c r="C79" s="2"/>
      <c r="D79" s="2"/>
      <c r="E79" s="2"/>
      <c r="F79" s="2"/>
      <c r="G79" s="2"/>
    </row>
    <row r="80" spans="2:7" s="1" customFormat="1" ht="21.95" customHeight="1">
      <c r="B80" s="2"/>
      <c r="C80" s="2"/>
      <c r="D80" s="2"/>
      <c r="E80" s="2"/>
      <c r="F80" s="2"/>
      <c r="G80" s="2"/>
    </row>
    <row r="81" spans="2:7" s="1" customFormat="1" ht="21.95" customHeight="1">
      <c r="B81" s="2"/>
      <c r="C81" s="2"/>
      <c r="D81" s="2"/>
      <c r="E81" s="2"/>
      <c r="F81" s="2"/>
      <c r="G81" s="2"/>
    </row>
    <row r="82" spans="2:7" s="1" customFormat="1" ht="21.95" customHeight="1">
      <c r="B82" s="2"/>
      <c r="C82" s="2"/>
      <c r="D82" s="2"/>
      <c r="E82" s="2"/>
      <c r="F82" s="2"/>
      <c r="G82" s="2"/>
    </row>
    <row r="83" spans="2:7" s="1" customFormat="1" ht="21.95" customHeight="1">
      <c r="B83" s="2"/>
      <c r="C83" s="2"/>
      <c r="D83" s="2"/>
      <c r="E83" s="2"/>
      <c r="F83" s="2"/>
      <c r="G83" s="2"/>
    </row>
    <row r="84" spans="2:7" s="1" customFormat="1" ht="21.95" customHeight="1">
      <c r="B84" s="2"/>
      <c r="C84" s="2"/>
      <c r="D84" s="2"/>
      <c r="E84" s="2"/>
      <c r="F84" s="2"/>
      <c r="G84" s="2"/>
    </row>
    <row r="85" spans="2:7" s="1" customFormat="1" ht="21.95" customHeight="1">
      <c r="B85" s="2"/>
      <c r="C85" s="2"/>
      <c r="D85" s="2"/>
      <c r="E85" s="2"/>
      <c r="F85" s="2"/>
      <c r="G85" s="2"/>
    </row>
    <row r="86" spans="2:7" s="1" customFormat="1" ht="21.95" customHeight="1">
      <c r="B86" s="2"/>
      <c r="C86" s="2"/>
      <c r="D86" s="2"/>
      <c r="E86" s="2"/>
      <c r="F86" s="2"/>
      <c r="G86" s="2"/>
    </row>
    <row r="87" spans="2:7" s="1" customFormat="1" ht="21.95" customHeight="1">
      <c r="B87" s="2"/>
      <c r="C87" s="2"/>
      <c r="D87" s="2"/>
      <c r="E87" s="2"/>
      <c r="F87" s="2"/>
      <c r="G87" s="2"/>
    </row>
    <row r="88" spans="2:7" s="1" customFormat="1" ht="21.95" customHeight="1">
      <c r="B88" s="2"/>
      <c r="C88" s="2"/>
      <c r="D88" s="2"/>
      <c r="E88" s="2"/>
      <c r="F88" s="2"/>
      <c r="G88" s="2"/>
    </row>
    <row r="89" spans="2:7" s="1" customFormat="1" ht="21.95" customHeight="1">
      <c r="B89" s="2"/>
      <c r="C89" s="2"/>
      <c r="D89" s="2"/>
      <c r="E89" s="2"/>
      <c r="F89" s="2"/>
      <c r="G89" s="2"/>
    </row>
    <row r="90" spans="2:7" s="1" customFormat="1" ht="21.95" customHeight="1">
      <c r="B90" s="2"/>
      <c r="C90" s="2"/>
      <c r="D90" s="2"/>
      <c r="E90" s="2"/>
      <c r="F90" s="2"/>
      <c r="G90" s="2"/>
    </row>
    <row r="91" spans="2:7" s="1" customFormat="1" ht="21.95" customHeight="1">
      <c r="B91" s="2"/>
      <c r="C91" s="2"/>
      <c r="D91" s="2"/>
      <c r="E91" s="2"/>
      <c r="F91" s="2"/>
      <c r="G91" s="2"/>
    </row>
    <row r="92" spans="2:7" s="1" customFormat="1" ht="21.95" customHeight="1">
      <c r="B92" s="2"/>
      <c r="C92" s="2"/>
      <c r="D92" s="2"/>
      <c r="E92" s="2"/>
      <c r="F92" s="2"/>
      <c r="G92" s="2"/>
    </row>
    <row r="93" spans="2:7" s="1" customFormat="1" ht="21.95" customHeight="1">
      <c r="B93" s="2"/>
      <c r="C93" s="2"/>
      <c r="D93" s="2"/>
      <c r="E93" s="2"/>
      <c r="F93" s="2"/>
      <c r="G93" s="2"/>
    </row>
    <row r="94" spans="2:7" s="1" customFormat="1" ht="21.95" customHeight="1">
      <c r="B94" s="2"/>
      <c r="C94" s="2"/>
      <c r="D94" s="2"/>
      <c r="E94" s="2"/>
      <c r="F94" s="2"/>
      <c r="G94" s="2"/>
    </row>
    <row r="95" spans="2:7" s="1" customFormat="1" ht="21.95" customHeight="1">
      <c r="B95" s="2"/>
      <c r="C95" s="2"/>
      <c r="D95" s="2"/>
      <c r="E95" s="2"/>
      <c r="F95" s="2"/>
      <c r="G95" s="2"/>
    </row>
    <row r="96" spans="2:7" s="1" customFormat="1" ht="21.95" customHeight="1">
      <c r="B96" s="2"/>
      <c r="C96" s="2"/>
      <c r="D96" s="2"/>
      <c r="E96" s="2"/>
      <c r="F96" s="2"/>
      <c r="G96" s="2"/>
    </row>
    <row r="97" spans="2:7" s="1" customFormat="1" ht="21.95" customHeight="1">
      <c r="B97" s="2"/>
      <c r="C97" s="2"/>
      <c r="D97" s="2"/>
      <c r="E97" s="2"/>
      <c r="F97" s="2"/>
      <c r="G97" s="2"/>
    </row>
    <row r="98" spans="2:7" s="1" customFormat="1" ht="21.95" customHeight="1">
      <c r="B98" s="2"/>
      <c r="C98" s="2"/>
      <c r="D98" s="2"/>
      <c r="E98" s="2"/>
      <c r="F98" s="2"/>
      <c r="G98" s="2"/>
    </row>
    <row r="99" spans="2:7" s="1" customFormat="1" ht="21.95" customHeight="1">
      <c r="B99" s="2"/>
      <c r="C99" s="2"/>
      <c r="D99" s="2"/>
      <c r="E99" s="2"/>
      <c r="F99" s="2"/>
      <c r="G99" s="2"/>
    </row>
    <row r="100" spans="2:7" s="1" customFormat="1" ht="21" customHeight="1">
      <c r="B100" s="2"/>
      <c r="C100" s="2"/>
      <c r="D100" s="2"/>
      <c r="E100" s="2"/>
      <c r="F100" s="2"/>
      <c r="G100" s="2"/>
    </row>
    <row r="101" spans="2:7" s="1" customFormat="1" ht="21" customHeight="1">
      <c r="B101" s="2"/>
      <c r="C101" s="2"/>
      <c r="D101" s="2"/>
      <c r="E101" s="2"/>
      <c r="F101" s="2"/>
      <c r="G101" s="2"/>
    </row>
    <row r="102" spans="2:7" s="1" customFormat="1" ht="21" customHeight="1">
      <c r="B102" s="2"/>
      <c r="C102" s="2"/>
      <c r="D102" s="2"/>
      <c r="E102" s="2"/>
      <c r="F102" s="2"/>
      <c r="G102" s="2"/>
    </row>
    <row r="103" spans="2:7" s="1" customFormat="1" ht="21" customHeight="1">
      <c r="B103" s="2"/>
      <c r="C103" s="2"/>
      <c r="D103" s="2"/>
      <c r="E103" s="2"/>
      <c r="F103" s="2"/>
      <c r="G103" s="2"/>
    </row>
    <row r="104" spans="2:7" s="1" customFormat="1" ht="21" customHeight="1">
      <c r="B104" s="2"/>
      <c r="C104" s="2"/>
      <c r="D104" s="2"/>
      <c r="E104" s="2"/>
      <c r="F104" s="2"/>
      <c r="G104" s="2"/>
    </row>
    <row r="105" spans="2:7" s="1" customFormat="1" ht="21" customHeight="1">
      <c r="B105" s="2"/>
      <c r="C105" s="2"/>
      <c r="D105" s="2"/>
      <c r="E105" s="2"/>
      <c r="F105" s="2"/>
      <c r="G105" s="2"/>
    </row>
    <row r="106" spans="2:7" s="1" customFormat="1" ht="21" customHeight="1">
      <c r="B106" s="2"/>
      <c r="C106" s="2"/>
      <c r="D106" s="2"/>
      <c r="E106" s="2"/>
      <c r="F106" s="2"/>
      <c r="G106" s="2"/>
    </row>
    <row r="107" spans="2:7" s="1" customFormat="1" ht="21" customHeight="1">
      <c r="B107" s="2"/>
      <c r="C107" s="2"/>
      <c r="D107" s="2"/>
      <c r="E107" s="2"/>
      <c r="F107" s="2"/>
      <c r="G107" s="2"/>
    </row>
    <row r="108" spans="2:7" s="1" customFormat="1" ht="21" customHeight="1">
      <c r="B108" s="2"/>
      <c r="C108" s="2"/>
      <c r="D108" s="2"/>
      <c r="E108" s="2"/>
      <c r="F108" s="2"/>
      <c r="G108" s="2"/>
    </row>
    <row r="109" spans="2:7" s="1" customFormat="1" ht="21" customHeight="1">
      <c r="B109" s="2"/>
      <c r="C109" s="2"/>
      <c r="D109" s="2"/>
      <c r="E109" s="2"/>
      <c r="F109" s="2"/>
      <c r="G109" s="2"/>
    </row>
    <row r="110" spans="2:7" s="1" customFormat="1" ht="21" customHeight="1">
      <c r="B110" s="2"/>
      <c r="C110" s="2"/>
      <c r="D110" s="2"/>
      <c r="E110" s="2"/>
      <c r="F110" s="2"/>
      <c r="G110" s="2"/>
    </row>
    <row r="111" spans="2:7" s="1" customFormat="1" ht="21" customHeight="1">
      <c r="B111" s="2"/>
      <c r="C111" s="2"/>
      <c r="D111" s="2"/>
      <c r="E111" s="2"/>
      <c r="F111" s="2"/>
      <c r="G111" s="2"/>
    </row>
    <row r="112" spans="2:7" s="1" customFormat="1" ht="21" customHeight="1">
      <c r="B112" s="2"/>
      <c r="C112" s="2"/>
      <c r="D112" s="2"/>
      <c r="E112" s="2"/>
      <c r="F112" s="2"/>
      <c r="G112" s="2"/>
    </row>
    <row r="113" spans="2:7" s="1" customFormat="1" ht="21" customHeight="1">
      <c r="B113" s="2"/>
      <c r="C113" s="2"/>
      <c r="D113" s="2"/>
      <c r="E113" s="2"/>
      <c r="F113" s="2"/>
      <c r="G113" s="2"/>
    </row>
    <row r="114" spans="2:7" s="1" customFormat="1" ht="21" customHeight="1">
      <c r="B114" s="2"/>
      <c r="C114" s="2"/>
      <c r="D114" s="2"/>
      <c r="E114" s="2"/>
      <c r="F114" s="2"/>
      <c r="G114" s="2"/>
    </row>
    <row r="115" spans="2:7" s="1" customFormat="1" ht="21" customHeight="1">
      <c r="B115" s="2"/>
      <c r="C115" s="2"/>
      <c r="D115" s="2"/>
      <c r="E115" s="2"/>
      <c r="F115" s="2"/>
      <c r="G115" s="2"/>
    </row>
    <row r="116" spans="2:7" s="1" customFormat="1" ht="21" customHeight="1">
      <c r="B116" s="2"/>
      <c r="C116" s="2"/>
      <c r="D116" s="2"/>
      <c r="E116" s="2"/>
      <c r="F116" s="2"/>
      <c r="G116" s="2"/>
    </row>
    <row r="117" spans="2:7" s="1" customFormat="1" ht="21" customHeight="1">
      <c r="B117" s="2"/>
      <c r="C117" s="2"/>
      <c r="D117" s="2"/>
      <c r="E117" s="2"/>
      <c r="F117" s="2"/>
      <c r="G117" s="2"/>
    </row>
  </sheetData>
  <mergeCells count="17">
    <mergeCell ref="A72:E72"/>
    <mergeCell ref="A74:E74"/>
    <mergeCell ref="A1:G1"/>
    <mergeCell ref="A75:C75"/>
    <mergeCell ref="E75:F75"/>
    <mergeCell ref="A34:E34"/>
    <mergeCell ref="A39:E39"/>
    <mergeCell ref="A45:E45"/>
    <mergeCell ref="A50:E50"/>
    <mergeCell ref="A53:E53"/>
    <mergeCell ref="A56:E56"/>
    <mergeCell ref="A59:E59"/>
    <mergeCell ref="A62:E62"/>
    <mergeCell ref="A64:E64"/>
    <mergeCell ref="A66:E66"/>
    <mergeCell ref="A68:E68"/>
    <mergeCell ref="A70:E70"/>
  </mergeCells>
  <printOptions/>
  <pageMargins left="0.06708333641290665" right="0.1966666728258133" top="1.1413888931274414" bottom="0.43291667103767395" header="0.944861114025116" footer="0.35430556535720825"/>
  <pageSetup horizontalDpi="300" verticalDpi="300" orientation="portrait" paperSize="9" scale="75" r:id="rId2"/>
  <rowBreaks count="1" manualBreakCount="1">
    <brk id="2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8"/>
  <sheetViews>
    <sheetView view="pageBreakPreview" zoomScaleSheetLayoutView="100" workbookViewId="0" topLeftCell="A1">
      <selection activeCell="A4" sqref="A4:E4"/>
    </sheetView>
  </sheetViews>
  <sheetFormatPr defaultColWidth="8.88671875" defaultRowHeight="13.5"/>
  <cols>
    <col min="1" max="1" width="7.77734375" style="2" customWidth="1"/>
    <col min="2" max="2" width="19.6640625" style="2" customWidth="1"/>
    <col min="3" max="3" width="15.21484375" style="2" customWidth="1"/>
    <col min="4" max="4" width="4.6640625" style="2" customWidth="1"/>
    <col min="5" max="5" width="10.77734375" style="2" customWidth="1"/>
    <col min="6" max="6" width="11.99609375" style="2" customWidth="1"/>
    <col min="7" max="7" width="9.10546875" style="2" customWidth="1"/>
    <col min="8" max="16384" width="8.88671875" style="2" customWidth="1"/>
  </cols>
  <sheetData>
    <row r="1" spans="1:7" ht="54.95" customHeight="1">
      <c r="A1" s="107" t="s">
        <v>9</v>
      </c>
      <c r="B1" s="107"/>
      <c r="C1" s="107"/>
      <c r="D1" s="107"/>
      <c r="E1" s="107"/>
      <c r="F1" s="107"/>
      <c r="G1" s="107"/>
    </row>
    <row r="2" spans="1:7" ht="45" customHeight="1">
      <c r="A2" s="4" t="s">
        <v>2</v>
      </c>
      <c r="B2" s="5" t="s">
        <v>159</v>
      </c>
      <c r="C2" s="5" t="s">
        <v>41</v>
      </c>
      <c r="D2" s="5" t="s">
        <v>67</v>
      </c>
      <c r="E2" s="5" t="s">
        <v>8</v>
      </c>
      <c r="F2" s="5" t="s">
        <v>34</v>
      </c>
      <c r="G2" s="5" t="s">
        <v>6</v>
      </c>
    </row>
    <row r="3" spans="1:7" s="17" customFormat="1" ht="39.95" customHeight="1">
      <c r="A3" s="11">
        <v>1</v>
      </c>
      <c r="B3" s="12" t="s">
        <v>63</v>
      </c>
      <c r="C3" s="13" t="s">
        <v>53</v>
      </c>
      <c r="D3" s="13">
        <v>8</v>
      </c>
      <c r="E3" s="14">
        <v>550000</v>
      </c>
      <c r="F3" s="15">
        <f aca="true" t="shared" si="0" ref="F3:F12">E3*D3</f>
        <v>4400000</v>
      </c>
      <c r="G3" s="16" t="s">
        <v>93</v>
      </c>
    </row>
    <row r="4" spans="1:7" s="3" customFormat="1" ht="39.95" customHeight="1">
      <c r="A4" s="104" t="s">
        <v>48</v>
      </c>
      <c r="B4" s="105"/>
      <c r="C4" s="105"/>
      <c r="D4" s="105"/>
      <c r="E4" s="106"/>
      <c r="F4" s="6">
        <f>SUM(F3)</f>
        <v>4400000</v>
      </c>
      <c r="G4" s="7"/>
    </row>
    <row r="5" spans="1:7" s="17" customFormat="1" ht="39.95" customHeight="1">
      <c r="A5" s="18">
        <v>2</v>
      </c>
      <c r="B5" s="19" t="s">
        <v>71</v>
      </c>
      <c r="C5" s="19" t="s">
        <v>55</v>
      </c>
      <c r="D5" s="19">
        <v>1</v>
      </c>
      <c r="E5" s="20">
        <v>2420000</v>
      </c>
      <c r="F5" s="21">
        <f t="shared" si="0"/>
        <v>2420000</v>
      </c>
      <c r="G5" s="22" t="s">
        <v>104</v>
      </c>
    </row>
    <row r="6" spans="1:7" s="3" customFormat="1" ht="39.95" customHeight="1">
      <c r="A6" s="104" t="s">
        <v>68</v>
      </c>
      <c r="B6" s="105"/>
      <c r="C6" s="105"/>
      <c r="D6" s="105"/>
      <c r="E6" s="106"/>
      <c r="F6" s="10">
        <f>SUM(F5)</f>
        <v>2420000</v>
      </c>
      <c r="G6" s="7"/>
    </row>
    <row r="7" spans="1:7" s="17" customFormat="1" ht="39.95" customHeight="1">
      <c r="A7" s="18">
        <v>3</v>
      </c>
      <c r="B7" s="19" t="s">
        <v>98</v>
      </c>
      <c r="C7" s="19" t="s">
        <v>102</v>
      </c>
      <c r="D7" s="19">
        <v>1</v>
      </c>
      <c r="E7" s="23">
        <v>1550000</v>
      </c>
      <c r="F7" s="24">
        <f t="shared" si="0"/>
        <v>1550000</v>
      </c>
      <c r="G7" s="22" t="s">
        <v>97</v>
      </c>
    </row>
    <row r="8" spans="1:7" s="17" customFormat="1" ht="39.95" customHeight="1">
      <c r="A8" s="18">
        <v>4</v>
      </c>
      <c r="B8" s="19" t="s">
        <v>1</v>
      </c>
      <c r="C8" s="19" t="s">
        <v>86</v>
      </c>
      <c r="D8" s="19">
        <v>1</v>
      </c>
      <c r="E8" s="25">
        <v>1690000</v>
      </c>
      <c r="F8" s="26">
        <f t="shared" si="0"/>
        <v>1690000</v>
      </c>
      <c r="G8" s="27" t="s">
        <v>97</v>
      </c>
    </row>
    <row r="9" spans="1:7" s="3" customFormat="1" ht="39.95" customHeight="1">
      <c r="A9" s="104" t="s">
        <v>92</v>
      </c>
      <c r="B9" s="105"/>
      <c r="C9" s="105"/>
      <c r="D9" s="105"/>
      <c r="E9" s="106"/>
      <c r="F9" s="10">
        <f>SUM(F7:F8)</f>
        <v>3240000</v>
      </c>
      <c r="G9" s="7"/>
    </row>
    <row r="10" spans="1:7" s="17" customFormat="1" ht="39.95" customHeight="1">
      <c r="A10" s="18">
        <v>5</v>
      </c>
      <c r="B10" s="19" t="s">
        <v>117</v>
      </c>
      <c r="C10" s="28" t="s">
        <v>42</v>
      </c>
      <c r="D10" s="28">
        <v>1</v>
      </c>
      <c r="E10" s="29">
        <v>3510000</v>
      </c>
      <c r="F10" s="24">
        <f t="shared" si="0"/>
        <v>3510000</v>
      </c>
      <c r="G10" s="30" t="s">
        <v>101</v>
      </c>
    </row>
    <row r="11" spans="1:7" s="17" customFormat="1" ht="39.95" customHeight="1">
      <c r="A11" s="18">
        <v>6</v>
      </c>
      <c r="B11" s="19" t="s">
        <v>122</v>
      </c>
      <c r="C11" s="28" t="s">
        <v>21</v>
      </c>
      <c r="D11" s="28">
        <v>1</v>
      </c>
      <c r="E11" s="31">
        <v>2440000</v>
      </c>
      <c r="F11" s="32">
        <f t="shared" si="0"/>
        <v>2440000</v>
      </c>
      <c r="G11" s="33" t="s">
        <v>101</v>
      </c>
    </row>
    <row r="12" spans="1:7" s="17" customFormat="1" ht="39.95" customHeight="1">
      <c r="A12" s="34">
        <v>7</v>
      </c>
      <c r="B12" s="35" t="s">
        <v>126</v>
      </c>
      <c r="C12" s="35" t="s">
        <v>42</v>
      </c>
      <c r="D12" s="35">
        <v>1</v>
      </c>
      <c r="E12" s="36">
        <v>2790000</v>
      </c>
      <c r="F12" s="26">
        <f t="shared" si="0"/>
        <v>2790000</v>
      </c>
      <c r="G12" s="37" t="s">
        <v>101</v>
      </c>
    </row>
    <row r="13" spans="1:7" s="3" customFormat="1" ht="39.95" customHeight="1">
      <c r="A13" s="104" t="s">
        <v>149</v>
      </c>
      <c r="B13" s="105"/>
      <c r="C13" s="105"/>
      <c r="D13" s="105"/>
      <c r="E13" s="106"/>
      <c r="F13" s="10">
        <f>SUM(F10:F12)</f>
        <v>8740000</v>
      </c>
      <c r="G13" s="7"/>
    </row>
    <row r="14" spans="1:7" s="17" customFormat="1" ht="39.95" customHeight="1">
      <c r="A14" s="38">
        <v>8</v>
      </c>
      <c r="B14" s="39" t="s">
        <v>81</v>
      </c>
      <c r="C14" s="40" t="s">
        <v>43</v>
      </c>
      <c r="D14" s="39">
        <v>1</v>
      </c>
      <c r="E14" s="41">
        <v>330000</v>
      </c>
      <c r="F14" s="21">
        <f>E14*D14</f>
        <v>330000</v>
      </c>
      <c r="G14" s="42" t="s">
        <v>93</v>
      </c>
    </row>
    <row r="15" spans="1:7" s="3" customFormat="1" ht="39.95" customHeight="1">
      <c r="A15" s="118" t="s">
        <v>144</v>
      </c>
      <c r="B15" s="105"/>
      <c r="C15" s="105"/>
      <c r="D15" s="105"/>
      <c r="E15" s="106"/>
      <c r="F15" s="10">
        <f>SUM(F14)</f>
        <v>330000</v>
      </c>
      <c r="G15" s="7"/>
    </row>
    <row r="16" spans="1:7" s="1" customFormat="1" ht="39.95" customHeight="1">
      <c r="A16" s="108" t="s">
        <v>47</v>
      </c>
      <c r="B16" s="109"/>
      <c r="C16" s="110"/>
      <c r="D16" s="8"/>
      <c r="E16" s="111">
        <f>F4+F6+F9+F13+F14</f>
        <v>19130000</v>
      </c>
      <c r="F16" s="111"/>
      <c r="G16" s="9"/>
    </row>
    <row r="17" spans="2:7" s="1" customFormat="1" ht="21.95" customHeight="1">
      <c r="B17" s="2"/>
      <c r="C17" s="2"/>
      <c r="D17" s="2"/>
      <c r="E17" s="2"/>
      <c r="F17" s="2"/>
      <c r="G17" s="2"/>
    </row>
    <row r="18" spans="2:7" s="1" customFormat="1" ht="21.95" customHeight="1">
      <c r="B18" s="2"/>
      <c r="C18" s="2"/>
      <c r="D18" s="2"/>
      <c r="E18" s="2"/>
      <c r="F18" s="2"/>
      <c r="G18" s="2"/>
    </row>
    <row r="19" spans="2:7" s="1" customFormat="1" ht="21.95" customHeight="1">
      <c r="B19" s="2"/>
      <c r="C19" s="2"/>
      <c r="D19" s="2"/>
      <c r="E19" s="2"/>
      <c r="F19" s="2"/>
      <c r="G19" s="2"/>
    </row>
    <row r="20" spans="2:7" s="1" customFormat="1" ht="21.95" customHeight="1">
      <c r="B20" s="2"/>
      <c r="C20" s="2"/>
      <c r="D20" s="2"/>
      <c r="E20" s="2"/>
      <c r="F20" s="2"/>
      <c r="G20" s="2"/>
    </row>
    <row r="21" spans="2:7" s="1" customFormat="1" ht="21.95" customHeight="1">
      <c r="B21" s="2"/>
      <c r="C21" s="2"/>
      <c r="D21" s="2"/>
      <c r="E21" s="2"/>
      <c r="F21" s="2"/>
      <c r="G21" s="2"/>
    </row>
    <row r="22" spans="2:7" s="1" customFormat="1" ht="21.95" customHeight="1">
      <c r="B22" s="2"/>
      <c r="C22" s="2"/>
      <c r="D22" s="2"/>
      <c r="E22" s="2"/>
      <c r="F22" s="2"/>
      <c r="G22" s="2"/>
    </row>
    <row r="23" spans="2:7" s="1" customFormat="1" ht="21.95" customHeight="1">
      <c r="B23" s="2"/>
      <c r="C23" s="2"/>
      <c r="D23" s="2"/>
      <c r="E23" s="2"/>
      <c r="F23" s="2"/>
      <c r="G23" s="2"/>
    </row>
    <row r="24" spans="2:7" s="1" customFormat="1" ht="21.95" customHeight="1">
      <c r="B24" s="2"/>
      <c r="C24" s="2"/>
      <c r="D24" s="2"/>
      <c r="E24" s="2"/>
      <c r="F24" s="2"/>
      <c r="G24" s="2"/>
    </row>
    <row r="25" spans="2:7" s="1" customFormat="1" ht="21.95" customHeight="1">
      <c r="B25" s="2"/>
      <c r="C25" s="2"/>
      <c r="D25" s="2"/>
      <c r="E25" s="2"/>
      <c r="F25" s="2"/>
      <c r="G25" s="2"/>
    </row>
    <row r="26" spans="2:7" s="1" customFormat="1" ht="21.95" customHeight="1">
      <c r="B26" s="2"/>
      <c r="C26" s="2"/>
      <c r="D26" s="2"/>
      <c r="E26" s="2"/>
      <c r="F26" s="2"/>
      <c r="G26" s="2"/>
    </row>
    <row r="27" spans="2:7" s="1" customFormat="1" ht="21.95" customHeight="1">
      <c r="B27" s="2"/>
      <c r="C27" s="2"/>
      <c r="D27" s="2"/>
      <c r="E27" s="2"/>
      <c r="F27" s="2"/>
      <c r="G27" s="2"/>
    </row>
    <row r="28" spans="2:7" s="1" customFormat="1" ht="21.95" customHeight="1">
      <c r="B28" s="2"/>
      <c r="C28" s="2"/>
      <c r="D28" s="2"/>
      <c r="E28" s="2"/>
      <c r="F28" s="2"/>
      <c r="G28" s="2"/>
    </row>
    <row r="29" spans="2:7" s="1" customFormat="1" ht="21.95" customHeight="1">
      <c r="B29" s="2"/>
      <c r="C29" s="2"/>
      <c r="D29" s="2"/>
      <c r="E29" s="2"/>
      <c r="F29" s="2"/>
      <c r="G29" s="2"/>
    </row>
    <row r="30" spans="2:7" s="1" customFormat="1" ht="21.95" customHeight="1">
      <c r="B30" s="2"/>
      <c r="C30" s="2"/>
      <c r="D30" s="2"/>
      <c r="E30" s="2"/>
      <c r="F30" s="2"/>
      <c r="G30" s="2"/>
    </row>
    <row r="31" spans="2:7" s="1" customFormat="1" ht="21.95" customHeight="1">
      <c r="B31" s="2"/>
      <c r="C31" s="2"/>
      <c r="D31" s="2"/>
      <c r="E31" s="2"/>
      <c r="F31" s="2"/>
      <c r="G31" s="2"/>
    </row>
    <row r="32" spans="2:7" s="1" customFormat="1" ht="21.95" customHeight="1">
      <c r="B32" s="2"/>
      <c r="C32" s="2"/>
      <c r="D32" s="2"/>
      <c r="E32" s="2"/>
      <c r="F32" s="2"/>
      <c r="G32" s="2"/>
    </row>
    <row r="33" spans="2:7" s="1" customFormat="1" ht="21.95" customHeight="1">
      <c r="B33" s="2"/>
      <c r="C33" s="2"/>
      <c r="D33" s="2"/>
      <c r="E33" s="2"/>
      <c r="F33" s="2"/>
      <c r="G33" s="2"/>
    </row>
    <row r="34" spans="2:7" s="1" customFormat="1" ht="21.95" customHeight="1">
      <c r="B34" s="2"/>
      <c r="C34" s="2"/>
      <c r="D34" s="2"/>
      <c r="E34" s="2"/>
      <c r="F34" s="2"/>
      <c r="G34" s="2"/>
    </row>
    <row r="35" spans="2:7" s="1" customFormat="1" ht="21.95" customHeight="1">
      <c r="B35" s="2"/>
      <c r="C35" s="2"/>
      <c r="D35" s="2"/>
      <c r="E35" s="2"/>
      <c r="F35" s="2"/>
      <c r="G35" s="2"/>
    </row>
    <row r="36" spans="2:7" s="1" customFormat="1" ht="21.95" customHeight="1">
      <c r="B36" s="2"/>
      <c r="C36" s="2"/>
      <c r="D36" s="2"/>
      <c r="E36" s="2"/>
      <c r="F36" s="2"/>
      <c r="G36" s="2"/>
    </row>
    <row r="37" spans="2:7" s="1" customFormat="1" ht="21.95" customHeight="1">
      <c r="B37" s="2"/>
      <c r="C37" s="2"/>
      <c r="D37" s="2"/>
      <c r="E37" s="2"/>
      <c r="F37" s="2"/>
      <c r="G37" s="2"/>
    </row>
    <row r="38" spans="2:7" s="1" customFormat="1" ht="21.95" customHeight="1">
      <c r="B38" s="2"/>
      <c r="C38" s="2"/>
      <c r="D38" s="2"/>
      <c r="E38" s="2"/>
      <c r="F38" s="2"/>
      <c r="G38" s="2"/>
    </row>
    <row r="39" spans="2:7" s="1" customFormat="1" ht="21.95" customHeight="1">
      <c r="B39" s="2"/>
      <c r="C39" s="2"/>
      <c r="D39" s="2"/>
      <c r="E39" s="2"/>
      <c r="F39" s="2"/>
      <c r="G39" s="2"/>
    </row>
    <row r="40" spans="2:7" s="1" customFormat="1" ht="21.95" customHeight="1">
      <c r="B40" s="2"/>
      <c r="C40" s="2"/>
      <c r="D40" s="2"/>
      <c r="E40" s="2"/>
      <c r="F40" s="2"/>
      <c r="G40" s="2"/>
    </row>
    <row r="41" spans="2:7" s="1" customFormat="1" ht="21" customHeight="1">
      <c r="B41" s="2"/>
      <c r="C41" s="2"/>
      <c r="D41" s="2"/>
      <c r="E41" s="2"/>
      <c r="F41" s="2"/>
      <c r="G41" s="2"/>
    </row>
    <row r="42" spans="2:7" s="1" customFormat="1" ht="21" customHeight="1">
      <c r="B42" s="2"/>
      <c r="C42" s="2"/>
      <c r="D42" s="2"/>
      <c r="E42" s="2"/>
      <c r="F42" s="2"/>
      <c r="G42" s="2"/>
    </row>
    <row r="43" spans="2:7" s="1" customFormat="1" ht="21" customHeight="1">
      <c r="B43" s="2"/>
      <c r="C43" s="2"/>
      <c r="D43" s="2"/>
      <c r="E43" s="2"/>
      <c r="F43" s="2"/>
      <c r="G43" s="2"/>
    </row>
    <row r="44" spans="2:7" s="1" customFormat="1" ht="21" customHeight="1">
      <c r="B44" s="2"/>
      <c r="C44" s="2"/>
      <c r="D44" s="2"/>
      <c r="E44" s="2"/>
      <c r="F44" s="2"/>
      <c r="G44" s="2"/>
    </row>
    <row r="45" spans="2:7" s="1" customFormat="1" ht="21" customHeight="1">
      <c r="B45" s="2"/>
      <c r="C45" s="2"/>
      <c r="D45" s="2"/>
      <c r="E45" s="2"/>
      <c r="F45" s="2"/>
      <c r="G45" s="2"/>
    </row>
    <row r="46" spans="2:7" s="1" customFormat="1" ht="21" customHeight="1">
      <c r="B46" s="2"/>
      <c r="C46" s="2"/>
      <c r="D46" s="2"/>
      <c r="E46" s="2"/>
      <c r="F46" s="2"/>
      <c r="G46" s="2"/>
    </row>
    <row r="47" spans="2:7" s="1" customFormat="1" ht="21" customHeight="1">
      <c r="B47" s="2"/>
      <c r="C47" s="2"/>
      <c r="D47" s="2"/>
      <c r="E47" s="2"/>
      <c r="F47" s="2"/>
      <c r="G47" s="2"/>
    </row>
    <row r="48" spans="2:7" s="1" customFormat="1" ht="21" customHeight="1">
      <c r="B48" s="2"/>
      <c r="C48" s="2"/>
      <c r="D48" s="2"/>
      <c r="E48" s="2"/>
      <c r="F48" s="2"/>
      <c r="G48" s="2"/>
    </row>
    <row r="49" spans="2:7" s="1" customFormat="1" ht="21" customHeight="1">
      <c r="B49" s="2"/>
      <c r="C49" s="2"/>
      <c r="D49" s="2"/>
      <c r="E49" s="2"/>
      <c r="F49" s="2"/>
      <c r="G49" s="2"/>
    </row>
    <row r="50" spans="2:7" s="1" customFormat="1" ht="21" customHeight="1">
      <c r="B50" s="2"/>
      <c r="C50" s="2"/>
      <c r="D50" s="2"/>
      <c r="E50" s="2"/>
      <c r="F50" s="2"/>
      <c r="G50" s="2"/>
    </row>
    <row r="51" spans="2:7" s="1" customFormat="1" ht="21" customHeight="1">
      <c r="B51" s="2"/>
      <c r="C51" s="2"/>
      <c r="D51" s="2"/>
      <c r="E51" s="2"/>
      <c r="F51" s="2"/>
      <c r="G51" s="2"/>
    </row>
    <row r="52" spans="2:7" s="1" customFormat="1" ht="21" customHeight="1">
      <c r="B52" s="2"/>
      <c r="C52" s="2"/>
      <c r="D52" s="2"/>
      <c r="E52" s="2"/>
      <c r="F52" s="2"/>
      <c r="G52" s="2"/>
    </row>
    <row r="53" spans="2:7" s="1" customFormat="1" ht="21" customHeight="1">
      <c r="B53" s="2"/>
      <c r="C53" s="2"/>
      <c r="D53" s="2"/>
      <c r="E53" s="2"/>
      <c r="F53" s="2"/>
      <c r="G53" s="2"/>
    </row>
    <row r="54" spans="2:7" s="1" customFormat="1" ht="21" customHeight="1">
      <c r="B54" s="2"/>
      <c r="C54" s="2"/>
      <c r="D54" s="2"/>
      <c r="E54" s="2"/>
      <c r="F54" s="2"/>
      <c r="G54" s="2"/>
    </row>
    <row r="55" spans="2:7" s="1" customFormat="1" ht="21" customHeight="1">
      <c r="B55" s="2"/>
      <c r="C55" s="2"/>
      <c r="D55" s="2"/>
      <c r="E55" s="2"/>
      <c r="F55" s="2"/>
      <c r="G55" s="2"/>
    </row>
    <row r="56" spans="2:7" s="1" customFormat="1" ht="21" customHeight="1">
      <c r="B56" s="2"/>
      <c r="C56" s="2"/>
      <c r="D56" s="2"/>
      <c r="E56" s="2"/>
      <c r="F56" s="2"/>
      <c r="G56" s="2"/>
    </row>
    <row r="57" spans="2:7" s="1" customFormat="1" ht="21" customHeight="1">
      <c r="B57" s="2"/>
      <c r="C57" s="2"/>
      <c r="D57" s="2"/>
      <c r="E57" s="2"/>
      <c r="F57" s="2"/>
      <c r="G57" s="2"/>
    </row>
    <row r="58" spans="2:7" s="1" customFormat="1" ht="21" customHeight="1">
      <c r="B58" s="2"/>
      <c r="C58" s="2"/>
      <c r="D58" s="2"/>
      <c r="E58" s="2"/>
      <c r="F58" s="2"/>
      <c r="G58" s="2"/>
    </row>
  </sheetData>
  <mergeCells count="8">
    <mergeCell ref="A1:G1"/>
    <mergeCell ref="A16:C16"/>
    <mergeCell ref="E16:F16"/>
    <mergeCell ref="A4:E4"/>
    <mergeCell ref="A6:E6"/>
    <mergeCell ref="A9:E9"/>
    <mergeCell ref="A13:E13"/>
    <mergeCell ref="A15:E15"/>
  </mergeCells>
  <printOptions/>
  <pageMargins left="0.43291667103767395" right="0.1966666728258133" top="1.1413888931274414" bottom="0.43291667103767395" header="0.944861114025116" footer="0.3543055653572082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2021-07-15T09:45:05Z</cp:lastPrinted>
  <dcterms:created xsi:type="dcterms:W3CDTF">2013-04-25T07:22:44Z</dcterms:created>
  <dcterms:modified xsi:type="dcterms:W3CDTF">2021-07-21T05:45:42Z</dcterms:modified>
  <cp:category/>
  <cp:version/>
  <cp:contentType/>
  <cp:contentStatus/>
  <cp:revision>13</cp:revision>
</cp:coreProperties>
</file>